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PLANES DE MEJORAMIENTO POR VIGENCIAS\2018\PLAN DE MEJORAMIENTO INSTITUCIONAL\Publicados\"/>
    </mc:Choice>
  </mc:AlternateContent>
  <bookViews>
    <workbookView xWindow="0" yWindow="0" windowWidth="28800" windowHeight="10500"/>
  </bookViews>
  <sheets>
    <sheet name="ESTADISTICA" sheetId="20" r:id="rId1"/>
    <sheet name="SPS" sheetId="21" state="hidden" r:id="rId2"/>
    <sheet name="CONSOLIDADO" sheetId="1" r:id="rId3"/>
  </sheets>
  <definedNames>
    <definedName name="__bookmark_1">CONSOLIDADO!$A$2:$X$2,#REF!,#REF!,#REF!,#REF!,#REF!,#REF!,#REF!,#REF!,#REF!,#REF!,#REF!,#REF!,#REF!,#REF!,#REF!,#REF!,#REF!,#REF!</definedName>
    <definedName name="_xlnm._FilterDatabase" localSheetId="2" hidden="1">CONSOLIDADO!$A$2:$AF$219</definedName>
  </definedNames>
  <calcPr calcId="162913"/>
  <pivotCaches>
    <pivotCache cacheId="0" r:id="rId4"/>
    <pivotCache cacheId="1" r:id="rId5"/>
  </pivotCaches>
</workbook>
</file>

<file path=xl/calcChain.xml><?xml version="1.0" encoding="utf-8"?>
<calcChain xmlns="http://schemas.openxmlformats.org/spreadsheetml/2006/main">
  <c r="C4" i="21" l="1"/>
  <c r="C5" i="21"/>
  <c r="C6" i="21"/>
  <c r="C7" i="21"/>
  <c r="C8" i="21"/>
  <c r="C9" i="21"/>
  <c r="C3" i="21"/>
  <c r="C37" i="20"/>
  <c r="C42" i="20"/>
  <c r="C41" i="20"/>
  <c r="C39" i="20"/>
  <c r="C38" i="20"/>
  <c r="C43" i="20"/>
  <c r="C40" i="20"/>
  <c r="C44" i="20" l="1"/>
</calcChain>
</file>

<file path=xl/comments1.xml><?xml version="1.0" encoding="utf-8"?>
<comments xmlns="http://schemas.openxmlformats.org/spreadsheetml/2006/main">
  <authors>
    <author>DEICY  BELTRAN ANGEL</author>
  </authors>
  <commentList>
    <comment ref="AF178" authorId="0" shapeId="0">
      <text>
        <r>
          <rPr>
            <sz val="9"/>
            <color indexed="81"/>
            <rFont val="Tahoma"/>
            <family val="2"/>
          </rPr>
          <t>1. Revisión análisis de causa: La acción propuesta, elimina la causa raíz de la no conformidad identificada.     
2. Revisión de la eficacia:
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3. Efectividad de la acción:Elaboración, publicación de los  formatos PA05-MN02-F01 acta de recibo a satisfacción V1;  PA05-MN02-MD03 modelo acta de liquidación V1, PA05-MN02-MD04  informe final de supervisión V1,    PA05-MN02-MD05  acta de terminación anticipada de contrato. 
4. Conclusión:Se considera que la acción es eficaz
5. Recomendación: Cerrar la acción  y excluirla del Plan de Mejoramiento</t>
        </r>
        <r>
          <rPr>
            <b/>
            <sz val="9"/>
            <color indexed="81"/>
            <rFont val="Tahoma"/>
            <family val="2"/>
          </rPr>
          <t xml:space="preserve">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79"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80"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89"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99" authorId="0"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List>
</comments>
</file>

<file path=xl/sharedStrings.xml><?xml version="1.0" encoding="utf-8"?>
<sst xmlns="http://schemas.openxmlformats.org/spreadsheetml/2006/main" count="5016" uniqueCount="1142">
  <si>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</si>
  <si>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</si>
  <si>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</si>
  <si>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</si>
  <si>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</si>
  <si>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</si>
  <si>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</si>
  <si>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</si>
  <si>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</si>
  <si>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</si>
  <si>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</si>
  <si>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</si>
  <si>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</si>
  <si>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</si>
  <si>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</si>
  <si>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</si>
  <si>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</si>
  <si>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</si>
  <si>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</si>
  <si>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</si>
  <si>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</si>
  <si>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</si>
  <si>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</si>
  <si>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</si>
  <si>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</si>
  <si>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</si>
  <si>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</si>
  <si>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t>
  </si>
  <si>
    <t>113</t>
  </si>
  <si>
    <t>DIRECCIÓN SECTOR MOVILIDAD</t>
  </si>
  <si>
    <t>05 - AUDITORIA ESPECIAL</t>
  </si>
  <si>
    <t>Control Gestión</t>
  </si>
  <si>
    <t>N/A</t>
  </si>
  <si>
    <t>2015-03-31</t>
  </si>
  <si>
    <t xml:space="preserve"> </t>
  </si>
  <si>
    <t>CERRADA</t>
  </si>
  <si>
    <t>DOCUMENTO ACTUALIZADO</t>
  </si>
  <si>
    <t>2016-06-30</t>
  </si>
  <si>
    <t>01 - AUDITORIA DE REGULARIDAD</t>
  </si>
  <si>
    <t>Control Fiscal Interno</t>
  </si>
  <si>
    <t>SUBSECRETARÍAS- DIRECCIÓN DE ASUNTOS LEGALES</t>
  </si>
  <si>
    <t>2016-07-15</t>
  </si>
  <si>
    <t>2016-12-01</t>
  </si>
  <si>
    <t>2017-06-30</t>
  </si>
  <si>
    <t>2017-07-19</t>
  </si>
  <si>
    <t>DIRECCIÓN DE ASUNTOS LEGALES</t>
  </si>
  <si>
    <t>2017-08-01</t>
  </si>
  <si>
    <t>2017-12-31</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</si>
  <si>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</si>
  <si>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</si>
  <si>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</si>
  <si>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</si>
  <si>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ELABORACIÓN PROCEDIMIENTO</t>
  </si>
  <si>
    <t>2015-06-12</t>
  </si>
  <si>
    <t>SUBSECRETARÍA DE SERVICIOS DE LA MOVILIDAD</t>
  </si>
  <si>
    <t>SUBSECRETARÍA DE SERVICIOS DE LA MOVILIDAD / DIRECCIÓN DE CONTROL Y VIGILANCIA</t>
  </si>
  <si>
    <t>DIRECCIÓN DE CONTROL Y VIGILANCIA</t>
  </si>
  <si>
    <t>2015-06-05</t>
  </si>
  <si>
    <t>2015-09-30</t>
  </si>
  <si>
    <t>2.1.2.1</t>
  </si>
  <si>
    <t>Plan de mejoramiento</t>
  </si>
  <si>
    <t>HALLAZGO ADMINISTRATIVO CON PRESUNTA INCIDENCIA DISCIPLINARIA POR EL INCUMPLIMIENTO Y LA FORMULACIÓN DE ACCIONES INEFICIENTES EN EL PLAN DE MEJORAMIENTO INSTITUCIONAL</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</si>
  <si>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</si>
  <si>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</si>
  <si>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</si>
  <si>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</si>
  <si>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</si>
  <si>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</si>
  <si>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</si>
  <si>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</si>
  <si>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SUBDIRECCIÓN ADMINISTRATIVA</t>
  </si>
  <si>
    <t>2016-07-11</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</si>
  <si>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</si>
  <si>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SUBDIRECCIÓN DE JURISDICCIÓN COACTIVA</t>
  </si>
  <si>
    <t>2016-08-31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</si>
  <si>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</si>
  <si>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</si>
  <si>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</si>
  <si>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</si>
  <si>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</si>
  <si>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2016-08-02</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</si>
  <si>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</si>
  <si>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</si>
  <si>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</si>
  <si>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</si>
  <si>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</si>
  <si>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</si>
  <si>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</si>
  <si>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</si>
  <si>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</si>
  <si>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</si>
  <si>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</si>
  <si>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</si>
  <si>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(NÚMERO DE SOCIALIZACIONES REALIZADAS / NÚMERO DE SOCIALIZACIONES PROGRAMADAS)*100</t>
  </si>
  <si>
    <t>2016-11-02</t>
  </si>
  <si>
    <t>2017-03-31</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</si>
  <si>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</si>
  <si>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</si>
  <si>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</si>
  <si>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2016-07-07</t>
  </si>
  <si>
    <t>HALLAZGO ADMINISTRATIVO CON PRESUNTA INCIDENCIA DISCIPLINARIA POR EL INCUMPLIMIENTO Y LA FORMULACIÓN DE ACCIONES INEFECTIVAS EN EL PLAN DE MEJORAMIENTO INSTITUCIONAL</t>
  </si>
  <si>
    <t>ACCIONES HALLAZGOS 3.1.1.  PAD 2016 (2)   SE OBSERVA QUE FALTAN DEFINIR LOS PUNTOS DE CONTROL QUE PERMITAN LLEVAR EL REGISTRO Y LA VERIFICACIÓN DE LA CIRCULAR.</t>
  </si>
  <si>
    <t>SUBSECRETARÍA DE POLÍTICA SECTORIAL</t>
  </si>
  <si>
    <t>REALIZAR SEGUIMIENTO MENSUAL AL CUMPLIMIENTO DE LA CIRCULAR 02 DE 19 DE DICIEMBRE DE 2016</t>
  </si>
  <si>
    <t>SEGUIMIENTO AL COMITÉ DE ESTRUCTURACIÓN DE PROCESOS - CEP</t>
  </si>
  <si>
    <t>NO DE REUNIONES REALIZADAS / NO. DE REUNIONES PROGRAMADAS</t>
  </si>
  <si>
    <t>2018-06-30</t>
  </si>
  <si>
    <t>ABIERTA</t>
  </si>
  <si>
    <t>Gestión Contractual</t>
  </si>
  <si>
    <t>DÉBILES MECANISMOS DE CONTROL EN LA ELABORACIÓN DE DOCUMENTOS REQUISITOS DE LOS PROCESOS DE CONTRATACIÓN.</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</si>
  <si>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</si>
  <si>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</si>
  <si>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</si>
  <si>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</si>
  <si>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</si>
  <si>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</si>
  <si>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</si>
  <si>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</si>
  <si>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</si>
  <si>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</si>
  <si>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</si>
  <si>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</si>
  <si>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</si>
  <si>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</si>
  <si>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</si>
  <si>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</si>
  <si>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</si>
  <si>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</si>
  <si>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</si>
  <si>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</si>
  <si>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</si>
  <si>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</si>
  <si>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</si>
  <si>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</si>
  <si>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</si>
  <si>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</si>
  <si>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</si>
  <si>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</si>
  <si>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</si>
  <si>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</si>
  <si>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</si>
  <si>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</si>
  <si>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</si>
  <si>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</si>
  <si>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</si>
  <si>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</si>
  <si>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</si>
  <si>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</si>
  <si>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</si>
  <si>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</si>
  <si>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</si>
  <si>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</si>
  <si>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</si>
  <si>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</si>
  <si>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</si>
  <si>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</si>
  <si>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</si>
  <si>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SUBSECRETARÍAS- DAL</t>
  </si>
  <si>
    <t>2017-04-18</t>
  </si>
  <si>
    <t>DCV</t>
  </si>
  <si>
    <t>GUÍA SOCIALIZADA</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</si>
  <si>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</si>
  <si>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</si>
  <si>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</si>
  <si>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</si>
  <si>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</si>
  <si>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</si>
  <si>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2.1.3.2.1</t>
  </si>
  <si>
    <t>HALLAZGO ADMINISTRATIVO CON PRESUNTA INCIDENCIA DISCIPLINARIA EN RAZÓN A LAS FALLAS EN EL MANEJO DOCUMENTAL DEL CONVENIO INTERADMINISTRATIVO 2015-008.</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</si>
  <si>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</si>
  <si>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</si>
  <si>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</si>
  <si>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</si>
  <si>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</si>
  <si>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</si>
  <si>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</si>
  <si>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</si>
  <si>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</si>
  <si>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</si>
  <si>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</si>
  <si>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</si>
  <si>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</si>
  <si>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</si>
  <si>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</si>
  <si>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</si>
  <si>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</si>
  <si>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</si>
  <si>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</si>
  <si>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</si>
  <si>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</si>
  <si>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</si>
  <si>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</si>
  <si>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</si>
  <si>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</si>
  <si>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</si>
  <si>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</si>
  <si>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</si>
  <si>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</si>
  <si>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</si>
  <si>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</si>
  <si>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</si>
  <si>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</si>
  <si>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</si>
  <si>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</si>
  <si>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</si>
  <si>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</si>
  <si>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</si>
  <si>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</si>
  <si>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</si>
  <si>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DIRECCION DE SERVICIO AL CIUDADANO</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</si>
  <si>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</si>
  <si>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</si>
  <si>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</si>
  <si>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</si>
  <si>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</si>
  <si>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</si>
  <si>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SOCIALIZACIÓN SUPERVISORES  CONTRATOS  SSM</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</si>
  <si>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</si>
  <si>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</si>
  <si>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</si>
  <si>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</si>
  <si>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CARPETA CONTRACTUAL DEL CONVENIO COMPLETA</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</si>
  <si>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</si>
  <si>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</si>
  <si>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</si>
  <si>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</si>
  <si>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2016-05-18</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</si>
  <si>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</si>
  <si>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</si>
  <si>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</si>
  <si>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</si>
  <si>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</si>
  <si>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</si>
  <si>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</si>
  <si>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</si>
  <si>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</si>
  <si>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</si>
  <si>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</si>
  <si>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</si>
  <si>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</si>
  <si>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</si>
  <si>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</si>
  <si>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</si>
  <si>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</si>
  <si>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</si>
  <si>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</si>
  <si>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</si>
  <si>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2016-12-30</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</si>
  <si>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</si>
  <si>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</si>
  <si>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</si>
  <si>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</si>
  <si>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</si>
  <si>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</si>
  <si>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A LOS SUPERVISORES</t>
  </si>
  <si>
    <t>SUPERVISORES CAPACITADOS / SUPERVISORES CONVOCADOS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</si>
  <si>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</si>
  <si>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</si>
  <si>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</si>
  <si>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</si>
  <si>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</si>
  <si>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</si>
  <si>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</si>
  <si>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</si>
  <si>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</si>
  <si>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</si>
  <si>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</si>
  <si>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</si>
  <si>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</si>
  <si>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</si>
  <si>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NÚMERO DE SERVIDORES SOCIALIZADOS/NÚMERO DE SERVIDORES CONVOCADOS A LA SOCIALIZACIÓN</t>
  </si>
  <si>
    <t>SPS</t>
  </si>
  <si>
    <t>SEGUIMIENTO A RUTA CRÍTICA</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</si>
  <si>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</si>
  <si>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</si>
  <si>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</si>
  <si>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</si>
  <si>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</si>
  <si>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2.1.3.9.3</t>
  </si>
  <si>
    <t>HALLAZGO ADMINISTRATIVO POR QUE LA SDM, RECONOCIÓ Y PAGO A TRAVÉS DEL CONTRATO DE OBRA NO. 2016-012, EL IVA DEL 16% CORRESPONDIENTE A LA UTILIDAD DEL CONTRATISTA ETB EN CUANTÍA DE $93.851.807, CUANDO LOS CONTRATOS DE OBRA ESTÁN EXENTOS DEL PAGO DEL IVA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</si>
  <si>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</si>
  <si>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</si>
  <si>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</si>
  <si>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</si>
  <si>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</si>
  <si>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</si>
  <si>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</si>
  <si>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Gestión Presupuestal</t>
  </si>
  <si>
    <t>CONTRATOS CON SEGUIMIENTO</t>
  </si>
  <si>
    <t>2013-06-07</t>
  </si>
  <si>
    <t>2015-10-18</t>
  </si>
  <si>
    <t>2.2.1.3.1</t>
  </si>
  <si>
    <t>Control de Resultados</t>
  </si>
  <si>
    <t>Planes, Programas y Proyectos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</si>
  <si>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</si>
  <si>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</si>
  <si>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</si>
  <si>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</si>
  <si>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</si>
  <si>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</si>
  <si>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</si>
  <si>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2016-06-01</t>
  </si>
  <si>
    <t>DIRECCIÓN DE TRANSPORTE E INFRAESTRUCTURA</t>
  </si>
  <si>
    <t>APLICACIÓN DE PROCEDIMIENTO</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</si>
  <si>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</si>
  <si>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</si>
  <si>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</si>
  <si>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</si>
  <si>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</si>
  <si>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</si>
  <si>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</si>
  <si>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</si>
  <si>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</si>
  <si>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</si>
  <si>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</si>
  <si>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</si>
  <si>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</si>
  <si>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</si>
  <si>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</si>
  <si>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</si>
  <si>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</si>
  <si>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</si>
  <si>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</si>
  <si>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</si>
  <si>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</si>
  <si>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</si>
  <si>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</si>
  <si>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</si>
  <si>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</si>
  <si>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</si>
  <si>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</si>
  <si>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</si>
  <si>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</si>
  <si>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</si>
  <si>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</si>
  <si>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</si>
  <si>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</si>
  <si>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</si>
  <si>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</si>
  <si>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</si>
  <si>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</si>
  <si>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</si>
  <si>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</si>
  <si>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</si>
  <si>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</si>
  <si>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</si>
  <si>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</si>
  <si>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</si>
  <si>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</si>
  <si>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</si>
  <si>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</si>
  <si>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</si>
  <si>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</si>
  <si>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</si>
  <si>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</si>
  <si>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</si>
  <si>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</si>
  <si>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</si>
  <si>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</si>
  <si>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</si>
  <si>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</si>
  <si>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</si>
  <si>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</si>
  <si>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</si>
  <si>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</si>
  <si>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</si>
  <si>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</si>
  <si>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</si>
  <si>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</si>
  <si>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</si>
  <si>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</si>
  <si>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</si>
  <si>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</si>
  <si>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</si>
  <si>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</si>
  <si>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</si>
  <si>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</si>
  <si>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</si>
  <si>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</si>
  <si>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</si>
  <si>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</si>
  <si>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</si>
  <si>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</si>
  <si>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</si>
  <si>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</si>
  <si>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</si>
  <si>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</si>
  <si>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</si>
  <si>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</si>
  <si>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</si>
  <si>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</si>
  <si>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</si>
  <si>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2016-05-20</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</si>
  <si>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</si>
  <si>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</si>
  <si>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</si>
  <si>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</si>
  <si>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</si>
  <si>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</si>
  <si>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</si>
  <si>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</si>
  <si>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</si>
  <si>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</si>
  <si>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</si>
  <si>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</si>
  <si>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</si>
  <si>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SUBDIRECCIÓN DE JURISDICCIÓN COACTIVA - SUBDIRECCIÓN FINANCIERA</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</si>
  <si>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</si>
  <si>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</si>
  <si>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</si>
  <si>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</si>
  <si>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</si>
  <si>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</si>
  <si>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</si>
  <si>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</si>
  <si>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</si>
  <si>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</si>
  <si>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</si>
  <si>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</si>
  <si>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</si>
  <si>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</si>
  <si>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2.4.4.1</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</si>
  <si>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</si>
  <si>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</si>
  <si>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</si>
  <si>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</si>
  <si>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DIRECCIÓN DE SERVICIO AL CIUDADANO</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</si>
  <si>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</si>
  <si>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</si>
  <si>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</si>
  <si>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</si>
  <si>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</si>
  <si>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</si>
  <si>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</si>
  <si>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3.1.1</t>
  </si>
  <si>
    <t>02 - AUDITORIA DE DESEMPEÑO</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</si>
  <si>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</si>
  <si>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</si>
  <si>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</si>
  <si>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</si>
  <si>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</si>
  <si>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</si>
  <si>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</si>
  <si>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</si>
  <si>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</si>
  <si>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</si>
  <si>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</si>
  <si>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</si>
  <si>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</si>
  <si>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</si>
  <si>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</si>
  <si>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</si>
  <si>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</si>
  <si>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</si>
  <si>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</si>
  <si>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</si>
  <si>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</si>
  <si>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</si>
  <si>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</si>
  <si>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</si>
  <si>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</si>
  <si>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</si>
  <si>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</si>
  <si>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</si>
  <si>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</si>
  <si>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</si>
  <si>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</si>
  <si>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</si>
  <si>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</si>
  <si>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</si>
  <si>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</si>
  <si>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</si>
  <si>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</si>
  <si>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</si>
  <si>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</si>
  <si>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</si>
  <si>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</si>
  <si>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</si>
  <si>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</si>
  <si>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</si>
  <si>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</si>
  <si>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</si>
  <si>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</si>
  <si>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</si>
  <si>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</si>
  <si>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</si>
  <si>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</si>
  <si>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</si>
  <si>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</si>
  <si>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</si>
  <si>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</si>
  <si>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</si>
  <si>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</si>
  <si>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</si>
  <si>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</si>
  <si>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</si>
  <si>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</si>
  <si>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</si>
  <si>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</si>
  <si>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</si>
  <si>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</si>
  <si>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</si>
  <si>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</si>
  <si>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</si>
  <si>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</si>
  <si>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</si>
  <si>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</si>
  <si>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</si>
  <si>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</si>
  <si>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</si>
  <si>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</si>
  <si>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</si>
  <si>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</si>
  <si>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</si>
  <si>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</si>
  <si>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</si>
  <si>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</si>
  <si>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</si>
  <si>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</si>
  <si>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</si>
  <si>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</si>
  <si>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</si>
  <si>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</si>
  <si>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</si>
  <si>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</si>
  <si>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</si>
  <si>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</si>
  <si>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</si>
  <si>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</si>
  <si>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</si>
  <si>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</si>
  <si>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</si>
  <si>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</si>
  <si>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</si>
  <si>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</si>
  <si>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</si>
  <si>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</si>
  <si>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</si>
  <si>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</si>
  <si>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</si>
  <si>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</si>
  <si>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</si>
  <si>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</si>
  <si>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</si>
  <si>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</si>
  <si>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</si>
  <si>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</si>
  <si>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</si>
  <si>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</si>
  <si>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</si>
  <si>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</si>
  <si>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</si>
  <si>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</si>
  <si>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</si>
  <si>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</si>
  <si>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</si>
  <si>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</si>
  <si>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</si>
  <si>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</si>
  <si>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</si>
  <si>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</si>
  <si>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</si>
  <si>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</si>
  <si>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</si>
  <si>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</si>
  <si>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</si>
  <si>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</si>
  <si>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</si>
  <si>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</si>
  <si>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</si>
  <si>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</si>
  <si>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</si>
  <si>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</si>
  <si>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</si>
  <si>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</si>
  <si>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</si>
  <si>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</si>
  <si>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</si>
  <si>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</si>
  <si>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</si>
  <si>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</si>
  <si>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</si>
  <si>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</si>
  <si>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</si>
  <si>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</si>
  <si>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</si>
  <si>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</si>
  <si>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</si>
  <si>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</si>
  <si>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</si>
  <si>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</si>
  <si>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</si>
  <si>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</si>
  <si>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</si>
  <si>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</si>
  <si>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</si>
  <si>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</si>
  <si>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</si>
  <si>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</si>
  <si>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</si>
  <si>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</si>
  <si>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</si>
  <si>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</si>
  <si>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</si>
  <si>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</si>
  <si>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</si>
  <si>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</si>
  <si>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</si>
  <si>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</si>
  <si>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</si>
  <si>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</si>
  <si>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</si>
  <si>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</si>
  <si>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</si>
  <si>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</si>
  <si>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</si>
  <si>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</si>
  <si>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</si>
  <si>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</si>
  <si>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</si>
  <si>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</si>
  <si>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</si>
  <si>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</si>
  <si>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</si>
  <si>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</si>
  <si>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</si>
  <si>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</si>
  <si>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</si>
  <si>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</si>
  <si>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</si>
  <si>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</si>
  <si>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</si>
  <si>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</si>
  <si>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</si>
  <si>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</si>
  <si>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</si>
  <si>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</si>
  <si>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</si>
  <si>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</si>
  <si>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</si>
  <si>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</si>
  <si>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</si>
  <si>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</si>
  <si>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</si>
  <si>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</si>
  <si>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</si>
  <si>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</si>
  <si>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</si>
  <si>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</si>
  <si>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</si>
  <si>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</si>
  <si>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</si>
  <si>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</si>
  <si>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</si>
  <si>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</si>
  <si>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</si>
  <si>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</si>
  <si>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</si>
  <si>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</si>
  <si>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</si>
  <si>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</si>
  <si>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</si>
  <si>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</si>
  <si>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</si>
  <si>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</si>
  <si>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</si>
  <si>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</si>
  <si>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</si>
  <si>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</si>
  <si>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</si>
  <si>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</si>
  <si>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</si>
  <si>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</si>
  <si>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</si>
  <si>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</si>
  <si>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</si>
  <si>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</si>
  <si>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</si>
  <si>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</si>
  <si>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</si>
  <si>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</si>
  <si>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</si>
  <si>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</si>
  <si>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</si>
  <si>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</si>
  <si>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</si>
  <si>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</si>
  <si>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</si>
  <si>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</si>
  <si>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</si>
  <si>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</si>
  <si>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</si>
  <si>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</si>
  <si>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</si>
  <si>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</si>
  <si>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</si>
  <si>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</si>
  <si>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</si>
  <si>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</si>
  <si>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</si>
  <si>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</si>
  <si>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</si>
  <si>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</si>
  <si>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</si>
  <si>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</si>
  <si>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</si>
  <si>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</si>
  <si>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</si>
  <si>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</si>
  <si>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</si>
  <si>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</si>
  <si>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</si>
  <si>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</si>
  <si>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</si>
  <si>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</si>
  <si>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</si>
  <si>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</si>
  <si>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</si>
  <si>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</si>
  <si>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</si>
  <si>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</si>
  <si>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</si>
  <si>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</si>
  <si>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</si>
  <si>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</si>
  <si>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</si>
  <si>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</si>
  <si>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</si>
  <si>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</si>
  <si>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</si>
  <si>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</si>
  <si>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</si>
  <si>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</si>
  <si>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</si>
  <si>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</si>
  <si>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</si>
  <si>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</si>
  <si>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</si>
  <si>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</si>
  <si>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</si>
  <si>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</si>
  <si>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</si>
  <si>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</si>
  <si>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</si>
  <si>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</si>
  <si>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</si>
  <si>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</si>
  <si>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</si>
  <si>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</si>
  <si>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</si>
  <si>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</si>
  <si>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</si>
  <si>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</si>
  <si>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</si>
  <si>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</si>
  <si>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</si>
  <si>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</si>
  <si>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</si>
  <si>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</si>
  <si>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</si>
  <si>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</si>
  <si>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</si>
  <si>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</si>
  <si>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</si>
  <si>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</si>
  <si>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</si>
  <si>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</si>
  <si>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</si>
  <si>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</si>
  <si>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</si>
  <si>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</si>
  <si>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</si>
  <si>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</si>
  <si>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</si>
  <si>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</si>
  <si>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</si>
  <si>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</si>
  <si>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</si>
  <si>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</si>
  <si>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</si>
  <si>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</si>
  <si>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3.2.1</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</si>
  <si>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</si>
  <si>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</si>
  <si>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</si>
  <si>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</si>
  <si>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</si>
  <si>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</si>
  <si>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</si>
  <si>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</si>
  <si>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</si>
  <si>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</si>
  <si>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</si>
  <si>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</si>
  <si>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</si>
  <si>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</si>
  <si>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2016-09-14</t>
  </si>
  <si>
    <t>2016-09-27</t>
  </si>
  <si>
    <t>ADELANTAR COMPARACIONES DE MERCADO DETALLANDO UNA ESTRUCTURA DE COSTOS PARA CADA UNO DE LOS ÍTEMS QUE COMPONEN EL BIEN O SERVICIO REQUERIDO, PARA POSTERIORES PROCESOS DE SELECCIÓN.</t>
  </si>
  <si>
    <t>DOCUMENTO REVISADO</t>
  </si>
  <si>
    <t>2016-02-10</t>
  </si>
  <si>
    <t>2016-07-20</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</si>
  <si>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</si>
  <si>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</si>
  <si>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</si>
  <si>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</si>
  <si>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</si>
  <si>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</si>
  <si>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</si>
  <si>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</si>
  <si>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</si>
  <si>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</si>
  <si>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</si>
  <si>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3.2.1.3</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</si>
  <si>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</si>
  <si>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</si>
  <si>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</si>
  <si>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</si>
  <si>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</si>
  <si>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</si>
  <si>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</si>
  <si>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</si>
  <si>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</si>
  <si>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</si>
  <si>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</si>
  <si>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</si>
  <si>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</si>
  <si>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</si>
  <si>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</si>
  <si>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</si>
  <si>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</si>
  <si>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</si>
  <si>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</si>
  <si>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</si>
  <si>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</si>
  <si>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</si>
  <si>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</si>
  <si>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</si>
  <si>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</si>
  <si>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</si>
  <si>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</si>
  <si>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</si>
  <si>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</si>
  <si>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</si>
  <si>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</si>
  <si>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</si>
  <si>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</si>
  <si>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</si>
  <si>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</si>
  <si>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</si>
  <si>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</si>
  <si>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</si>
  <si>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</si>
  <si>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</si>
  <si>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</si>
  <si>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3.2.3</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</si>
  <si>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</si>
  <si>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</si>
  <si>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</si>
  <si>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</si>
  <si>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</si>
  <si>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</si>
  <si>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</si>
  <si>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</si>
  <si>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</si>
  <si>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</si>
  <si>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</si>
  <si>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</si>
  <si>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</si>
  <si>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</si>
  <si>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</si>
  <si>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</si>
  <si>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</si>
  <si>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</si>
  <si>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</si>
  <si>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</si>
  <si>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</si>
  <si>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</si>
  <si>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</si>
  <si>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</si>
  <si>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</si>
  <si>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</si>
  <si>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</si>
  <si>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</si>
  <si>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</si>
  <si>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</si>
  <si>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</si>
  <si>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</si>
  <si>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</si>
  <si>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</si>
  <si>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</si>
  <si>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</si>
  <si>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</si>
  <si>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</si>
  <si>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</si>
  <si>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</si>
  <si>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</si>
  <si>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</si>
  <si>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</si>
  <si>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</si>
  <si>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</si>
  <si>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</si>
  <si>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</si>
  <si>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</si>
  <si>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</si>
  <si>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</si>
  <si>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</si>
  <si>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</si>
  <si>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</si>
  <si>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</si>
  <si>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</si>
  <si>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</si>
  <si>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</si>
  <si>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</si>
  <si>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</si>
  <si>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</si>
  <si>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</si>
  <si>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</si>
  <si>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</si>
  <si>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</si>
  <si>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</si>
  <si>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</si>
  <si>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</si>
  <si>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</si>
  <si>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</si>
  <si>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</si>
  <si>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</si>
  <si>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</si>
  <si>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</si>
  <si>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</si>
  <si>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</si>
  <si>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</si>
  <si>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</si>
  <si>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</si>
  <si>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</si>
  <si>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</si>
  <si>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</si>
  <si>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</si>
  <si>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</si>
  <si>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</si>
  <si>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3.3.3</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</si>
  <si>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</si>
  <si>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</si>
  <si>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</si>
  <si>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</si>
  <si>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</si>
  <si>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</si>
  <si>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</si>
  <si>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</si>
  <si>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</si>
  <si>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</si>
  <si>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3.9.1.1</t>
  </si>
  <si>
    <t>HALLAZGO ADMINISTRATIVO CON POSIBLE INCIDENCIA DISCIPLINARIA POR LA AUSENCIA DE CONTROLES EFICACES EN EL PROCESO DE REGISTRO DE RECAUDO QUE GENERAN NUEVAS INCONSISTENCIAS EN LA APLICACIÓN DE LOS PAGOS.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</si>
  <si>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</si>
  <si>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</si>
  <si>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</si>
  <si>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</si>
  <si>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</si>
  <si>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</si>
  <si>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</si>
  <si>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</si>
  <si>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</si>
  <si>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</si>
  <si>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</si>
  <si>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</si>
  <si>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</si>
  <si>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</si>
  <si>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</si>
  <si>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</si>
  <si>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</si>
  <si>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</si>
  <si>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4.1.1</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</si>
  <si>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</si>
  <si>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</si>
  <si>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</si>
  <si>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</si>
  <si>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</si>
  <si>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</si>
  <si>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</si>
  <si>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</si>
  <si>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</si>
  <si>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</si>
  <si>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</si>
  <si>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</si>
  <si>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</si>
  <si>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</si>
  <si>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</si>
  <si>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</si>
  <si>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</si>
  <si>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</si>
  <si>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</si>
  <si>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</si>
  <si>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</si>
  <si>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</si>
  <si>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</si>
  <si>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</si>
  <si>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</si>
  <si>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</si>
  <si>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</si>
  <si>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</si>
  <si>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</si>
  <si>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</si>
  <si>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</si>
  <si>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</si>
  <si>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</si>
  <si>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</si>
  <si>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</si>
  <si>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</si>
  <si>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</si>
  <si>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</si>
  <si>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DIRECCIÓN ADMINISTRATIVA Y FINANCIERA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</si>
  <si>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</si>
  <si>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</si>
  <si>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</si>
  <si>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SUBSECRETARIA</t>
  </si>
  <si>
    <t>DEPENDENCIA</t>
  </si>
  <si>
    <t>SUBSECRETARÍA DE GESTIÓN CORPORATIVA</t>
  </si>
  <si>
    <t>SUBSECRETARIAS</t>
  </si>
  <si>
    <t>SUBSECRETARÍAS- DRIREECCIÓN DE ASUNTOS LEGAL</t>
  </si>
  <si>
    <t>SUBSECRETARÍA DE POLÍTICA SECTORIAL -
SUBSECRETARÍA DE SERVICIOS DE LA MOVILIDAD</t>
  </si>
  <si>
    <t>SUBSECRETARÍA DE POLÍTICA SECTORIAL -
SUBSECRETARÍA DE SERVICIOS DE LA MOVILDIDAD</t>
  </si>
  <si>
    <t>SUBSECRETARÍA DE SERVICIOS DE LA MOVILIDAD -
DIRECCIÓN DE CONTROL Y VIGILANCIA</t>
  </si>
  <si>
    <t>SUBSECRETARÍA DE SERVICIOS DE LA MOVILIDAD - 
SUBSECRETARÍA DE GESTIÓN CORPORATIVA</t>
  </si>
  <si>
    <t>DIRECCIÓN DE PROCESOS ADMINISTRATIVOS -  
SUBDIRECCIÓN ADMINISTRATIVA</t>
  </si>
  <si>
    <t>SUBSECRETARIA DE GESTIÓN CORPORATIVA -
SUBSECRETARÍA DE SERVICIOS DE LA MOVILIDAD</t>
  </si>
  <si>
    <t>SUBDIRECCIÓN FINANCIERA -
SUBDIRECCIÓN DE JURISDICCIÓN COACTIVA</t>
  </si>
  <si>
    <t>SUBDIRECCIÓN DE JURISDICCIÓN COACTIVA -
SUBDIRECCIÓN DE CONTRAVENCIONES DE TRANSITO -
SUBDIRECCIÓN FINANCIERA</t>
  </si>
  <si>
    <t>DIRECCIÓN DE PROCESOS ADMINISTRATIVOS -
DIRECCION DE ASUNTOS LEGALES.</t>
  </si>
  <si>
    <t>SUBDIRECCIÓN DE JURISDICCIÓN COACTIVA - 
SUBDIRECCIÓN FINANCIERA</t>
  </si>
  <si>
    <t>SUBDIRECCIÓN FINANCIERA - 
SUBDIRECCIÓN ADMINISTRATIVA</t>
  </si>
  <si>
    <t>SUBDIRECCIÓN CONTRAVENCIONES DE TRÁNS - 
SUBDIRECCIÓN JURISDICCIÓN COACTIVA -
SUBDIRECCIÓN FINANCIERA -
DIRECCIÓN PROCESOS ADMINISTRATIVOS</t>
  </si>
  <si>
    <t>DIRECCIÓN DE ASUNTOS LEGALES - 
SUBDIRECCIÓN ADMINISTRATIVA</t>
  </si>
  <si>
    <t>DIRECCION DE PROCESOS ADMINISTRATIVOS -
SUBDIRECCIÓN DE JURISDICCIÓN COACTIVA.</t>
  </si>
  <si>
    <t>DIRECCIÓN DE SERVICIO AL CIUDADANO - 
DIRECCIÓN DE PROCESOS ADMINISTRATIVOS - DAL</t>
  </si>
  <si>
    <t>SUBSECRETARÍA DE GESTIÓN CORPORATIVA - 
SUBSECRETARÍA DE SERVICIOS DE LA MOVILIDAD</t>
  </si>
  <si>
    <t>DIRECCIÓN DE ASUNTOS LEGALES -
SUBSECRETARÍA DE SERVICIOS A LA MOVILIDAD</t>
  </si>
  <si>
    <t>DIRECCIÓN ADMINISTRATIVA Y FINANCIERA - 
SUBDIRECCIÓN ADMIISTRATIVA</t>
  </si>
  <si>
    <t>SUBDIRECCIÓN FINANCIERA -
DIRECCIÓN DE PROCESOS ADMINISTRATIVOS</t>
  </si>
  <si>
    <t>SUBDIRECCIÓN ADMINISTRATIVA - 
SUBDIRECCIÓN DE CONTRAVENCIONES DE TRÁNSITO</t>
  </si>
  <si>
    <t>DIRECCIÓN DE ASUNTOS LEGALES - 
DIRECCIÓN DE CONTROL Y VIGILANCIA</t>
  </si>
  <si>
    <t>SUBSECRETARÍA DE  SERVICIOS DE LA MOVILIDAD - 
DIRECCIÓN DE ASUNTOS LEGALES</t>
  </si>
  <si>
    <t>Etiquetas de fila</t>
  </si>
  <si>
    <t>Total general</t>
  </si>
  <si>
    <t>Cuenta de No. HALLAZGO</t>
  </si>
  <si>
    <t>TOTAL HALLAZGOS SECRETARIA DISTRITAL DE MOVILIDAD</t>
  </si>
  <si>
    <t>ESTADO AL CIERRE DE LA AUDITORIA DE REGULARIDAD PAD 2018</t>
  </si>
  <si>
    <t>HALLAZGOS SEGÚN COMPONENTE (FENECIMIENTO CUENTA)</t>
  </si>
  <si>
    <t>Etiquetas de columna</t>
  </si>
  <si>
    <t>VENCIMIENTOS ACCIONES ABIERTAS</t>
  </si>
  <si>
    <t>HALLAZGOS ABIERTOS</t>
  </si>
  <si>
    <t>ACCIONES ABIERTAS</t>
  </si>
  <si>
    <t xml:space="preserve">ACCIONES ABIERTAS POR SUBSECRETARÍAS AL CORTE DE SEPTIEMBRE 30 DE 2018 </t>
  </si>
  <si>
    <t>% Partic.</t>
  </si>
  <si>
    <t>DISCIPLINARIOS</t>
  </si>
  <si>
    <t>ADMINISTRATIVOS</t>
  </si>
  <si>
    <t>FISCAL</t>
  </si>
  <si>
    <t>PENAL</t>
  </si>
  <si>
    <t>X</t>
  </si>
  <si>
    <t>1 Y 2</t>
  </si>
  <si>
    <t>1, 2 Y 3</t>
  </si>
  <si>
    <t>VENCIMIENTOS</t>
  </si>
  <si>
    <t>RESUMEN INCIDENCIA DE LOS HALLAZGOS SUBSECRETARÍA POLÍTICA SECTORIAL Y VENCIMIENTOS</t>
  </si>
  <si>
    <t xml:space="preserve">PAD </t>
  </si>
  <si>
    <t>COMPONENTE (FENEFIMIENTO CUENTA)</t>
  </si>
  <si>
    <t>FACTOR (FENEFIMIENTO CUENTA)</t>
  </si>
  <si>
    <t xml:space="preserve">Incumplimiento y formulación de acciones inefectivas.
</t>
  </si>
  <si>
    <t>Pagos autorizados si verificar oferta (Contrato de Consultoría NO. 2017-1668)</t>
  </si>
  <si>
    <t>TIPOLOGÍA</t>
  </si>
  <si>
    <t>Deficiencias de Planeación (En la firma del acta de inicio y no desembolsar en las fechas pactadas -  Convenio Interadministrativo 2016-1141  IDU)</t>
  </si>
  <si>
    <t>15/12/2018
26/07/2019</t>
  </si>
  <si>
    <t xml:space="preserve">EFICACIA </t>
  </si>
  <si>
    <t>EFECTIVIDAD</t>
  </si>
  <si>
    <t xml:space="preserve">ESTADO Y EVALUACIÓN AUDITOR 
</t>
  </si>
  <si>
    <t xml:space="preserve">FECHA SEGUIMIENTO </t>
  </si>
  <si>
    <t>NOMBRE AUDITOR</t>
  </si>
  <si>
    <t>ANÁLISIS SEGUIMIENTO ENTIDAD</t>
  </si>
  <si>
    <t>BLANCA OFIR MURILLO
JANNETH ROMERO</t>
  </si>
  <si>
    <t>Se implementó, como mecanismo de autocontrol el Tablero de Control  para el seguimiento de los contratos que apoya la gestión de los supervisores, formato que  se aporta como evidencia.
De acuerdo a lo observado se recomienda el cierre de la acción</t>
  </si>
  <si>
    <t>Se aporta como evidencia las capacitaciones realizadas por la entidad de manera virtual y presencial, asi como la presentación realizada sobre la misma.
De acuerdo a lo anteriormente evidenciado se recomienda el cierre de la acción</t>
  </si>
  <si>
    <t>La acción se encuentra dentro del plazo de ejecución. Vencimiento en el segundo semestre de la vigencia 2018</t>
  </si>
  <si>
    <t>Se aporta evidencia las socializaciones tanto virtual como presencial y la presentación que se desarrollo.
De acuerdo a lo anteriormente evidenciado se recomienda el cierre de la acción</t>
  </si>
  <si>
    <t>Se aporta la evidencia de 4 de los pagos revisados y aprobados, asi como  de la Mesa de trabajo efectuada el 10/07/207.
De acuerdo a lo anteriormente evidenciado se recomienda el cierre de la acción</t>
  </si>
  <si>
    <t>Se aporta evidencia de las capacitaciones realizadas a los supervisores de los contratos;  incluye listado de asistencia y la presentación realizada. 
Adicionamente se aporta las actas de las reuniones llevadas a cabo con el contratista y la Interventoria de fechas 19/10/2017 y 18/0/2018 en las cuales se observa el seguimiento realizado a la ejecución del contrato.
De acuerdo a lo anteriormente evidenciado se recomienda el cierre de la acción</t>
  </si>
  <si>
    <t>Se aporta evidencia del cumplimiento de la acción el Acta de Reunión llevada a cabo el 18/01/2018 en la cual se indican los compromisos para desarrollar y ejecutar el Contrato de Obra Pública 2017-1858 , aís como los parametros mas relevantes para llevar a cabo su ejecución.
De acuerdo a lo anteriormente evidenciado se recomienda el cierre de la acción</t>
  </si>
  <si>
    <t xml:space="preserve">Se aporta como evidencia el memorando de fecha 28/03/2018 a través del cual la SSM socializa la Guia a los estructuradores de la Dirección de Control y Vigilancia, para un total de 9 servidores de acuerdo a la lista de asistencia.
De acuerdo a lo observado se recomienda el cierre de la acción.
</t>
  </si>
  <si>
    <t>La acción se encuentra dentro del plazo de ejecución. Vencimiento en la vigencia 2019</t>
  </si>
  <si>
    <t>DEICY BELTRAN</t>
  </si>
  <si>
    <t>Se adelanta sancionatorio  49 y 11 tramitado según Art 86 L 1474/11 
Hay reiteradas solicitudes de suspensión, reprogramaciones, incidentes de nulidad, solicitud de nulidad y  pruebas por el  contratista.
Ultima sesión audiencia el  7/09/2018 y nuevamente se suspende audiencia para el 25/09/2018
Actualmente el fallo se encuentra  en revisión de la DAL para ser notificado en la reanudación de audiencia referida
Se solicita cierre de la acción</t>
  </si>
  <si>
    <t>Como evidencia de las acciones adelantadas se aporta el documento “Metodología Trabajo para la Depuración de Cartera”, en donde se describen cada una de las actividades desarrolladas que concluyeron en la Resolución 153 del 8 de agosto 2018, mediante la cual se depuran de la cartera de la Entidad 372.362 obligaciones por un valor total de $113.712.400.349, incluyendo el periodo comprendido entre el año 1997 al 2006 (observado en el PAD), lo cual se soporta a través del archivo "Base depuración"</t>
  </si>
  <si>
    <t xml:space="preserve">Del análisis y depuración de los registros referidos en el hallazgo se adjuntan: 
1Base de datos 31760 análisis final
2Correo de Bogotá es TIC-SP32250-18 
3Requerimiento SP32250-18 
4Base depuradas en ejercicios anteriores
5Verificación registros depuración
6Metodología de Trabajo _Depuración de Cartera V. 5
7Resolución 153 DE 2018
En dichas evidencias se discriminan los diferentes registros depurados conforme con las causales que aplican a cada caso. POr lo anterior se solicita el cierre </t>
  </si>
  <si>
    <t xml:space="preserve">Teniendo en cuenta los resultados de la gestión realizada con base en los requerimientos 24434, 30192 y 35955, donde se evidencian las acciones implementadas por la Entidad para continuar con el proceso de la depuración de cartera de acuerdos de pago (ver documentos aduntos), se solicita al ente de control el cierre de la presente acción, por cuanto se adelantaron las actividades tendientes a la depuración de obligaciones de la mencionada cartera
</t>
  </si>
  <si>
    <t>Se realizó la Liquidación del Contrato de obra No. 2015-1252 donde en la Cláusula Sexta la Supervisión y la Interventoría del contrato dejan constancia del cumplimiento por parte del contratista del objeto contractual, y se especifican las cantidades reales de obras registradas en cada corte.
Se solicita cierre de la acción</t>
  </si>
  <si>
    <t>Se remitieron los memorandos DCV-105656-18 y DCV- 118509-18 a la DAL con documentación contractual del convenio 2015-0008, junto con proyecto de acta de liquidación para unificar carpeta. 
El acta de liquidación está con visto bueno de la Dirección de Asuntos Legales lo cual evidencia que el expediente contractual se encuentra completo por lo que se solicita el cierre  (ver documento adjunto Remisión Acta de Liquidación - Convenio Interadministrativo 2015-0008).</t>
  </si>
  <si>
    <t>Se observa que se agotó  el trámite legal para la liquidación bilateral del Convenio 0008-2015 sin que se pudiera llegar a un acuerdo con la PONAL para la firma; por lo anterior  la SDM procedió a acudir a la vía jurisdiccional por el medio de control de Controversias Contractuales para liquidar el convenio. En el momento se está agotando el requisito de prejudicialidad ante la Procuraduría General de la Nación. Por lo expuesto se considera cumplida la acción y se solicita el cierre</t>
  </si>
  <si>
    <t xml:space="preserve">Convenio 2014 - 1529 liquidado
Documentos remitidos a DAL para completar carpeta contrato 
* SDM-DCV-31385-18 A DAL
* SDM-DCV-35598-18 A DAL Respuesta entrega de bonos
* SDM-36171-18 A Coronel Claudia N- Envío acta liquidación Convenio
* Detalle del proceso_ 2014-1529 – SECOP
* ACTA DE LIQUIDACION 2014-1529 - FINAL
En atención a que acta de liquidación está con visto bueno de la DAL, se evidencia que el expediente se encuentra completo.
Se solicita el cierre de la acción.
</t>
  </si>
  <si>
    <t xml:space="preserve">
Se realizó reformulación del proyecto 1032 el cual se legalizo el 22/03/2018 donde se describe en detalle la planeación del Sistema Inteligente de Transporte - SIT  incorporando  justificación y gasto de inversión proyectado para cada vigencia (Ver numeral 4.1.4 -SISTEMA INTELIGENTE DE TRANSPORTE  págs  23-28 documento adjunto “Reformulación Proyecto de Inversión 1032”) 
La SDM solicita el cierre  teniendo en cuenta el cumplimiento y soporte entregado.</t>
  </si>
  <si>
    <t>La Dirección de Procesos Administrativos elaboró un informe donde se realiza un análisis de los registros que componen la cartera por concepto de revisión técnico mecánica, el cual sirvió como insumo para que se ordenara su respectiva depuración, se adjuntan documentos de evidencia.
Por tal razón se solicita el cierre de la acción</t>
  </si>
  <si>
    <t xml:space="preserve">Mediante la resolución No. 178 del 10 de septiembre del 2018, se ordena la depuración contable de 439 registros que componen la cartera por concepto de revisión técnico mecánica, de los cuales el Comité Técnico de Sostenibilidad Contable de la Entidad, mediante acta de 10 de septiembre de 2018 recomendó su saneamiento.
Se adjunta la evidencia que da cuenta del cumplimiento de la acción por lo cual se solicita el cierre de la misma
</t>
  </si>
  <si>
    <t xml:space="preserve">Continuando con el plan de normalización dispuesto para subsanar las inconsistencias  en los datos, se aporta la siguiente evidencia que da cuenta de su ejecución: 
1Base de datos 31760 análisis final
2Correo de Bogotá es TIC-SP32250-18 
3Requerimiento SP32250-18 
4Base depuradas en ejercicios anteriores
5Verificación registros depuración
6Metodología de Trabajo _Depuración de Cartera V. 5
7Resolución 153 DE 2018
Por lo anterior se solicita el cierre </t>
  </si>
  <si>
    <t>Se adjuntan como evidencias las comparaciones de mercado de los contratos suscritos en las vigencias 2016 y 2017, las invitaciones para cotizar, las matrices de los estudios de mercado con la cual se compara las diferentes cotizaciones presentadas para las dos vigencias, entre otros; lo cual permite evidenciar  la implementación de herramientas de control y seguimiento, en especial  de los contratos de apoyo logístico.
Por tal razón se solicita el cierre de la acción</t>
  </si>
  <si>
    <t xml:space="preserve">Se aporta evidencia memorando SDM DPA 123226 de fecha 15/06/2018 en el cual la DPA informa a los subdirectores, temas relacionados con el Sistema de Información Misional de la SDM, así como el procedimiento de Requerimiento de Desarrollo de Software de fecha 16/06/2016 de la ETB.- SICON
De acuerdo a lo anterior se recomienda el cierre de la acción.
</t>
  </si>
  <si>
    <t xml:space="preserve">Se aporta evidencia la lista de asistencia de la socialización a los Subdirectores (SJC, CST y SITP) del contenido del memorando SDM DPA 123226 de fecha 15/06/2018 en el cual la DPA informa a los subdirectores, temas relacionados con el Sistema de Información Misional de la SDM
De acuerdo a lo anterior se recomienda el cierre de la acción.
</t>
  </si>
  <si>
    <t>Se aporta como evidencia el requerimiento No. 32901 de fecha 23/03/2018, en el cual se solicita: 
1. Reporte de resoluciones de fallo generadas entre el 01/07/2017 al 31/03/2018, incluyendo los intereses de mora.
2. A partir del 01/04/2018 se solicita que trimestralmente se suministre la información indicada en el ítem 1
De acuerdo a lo anterior se recomienda el cierre de la acción.</t>
  </si>
  <si>
    <t>Se evidencia la actualización del procedimiento para adelantar el proceso sancionatorio a contratistas Versión 4,0 (PE01PR18) de fecha 29/12/2017, el cual incluye la actualización de los formatos y documentos anexos al procedimiento, dentro de los cuales se observa publicado en la intranet de la entidad los siguientes: PE01-PR18-F04, PE01-PR18-F05, PE01-PR18-F06 y PE01-PR18-F07
De acuerdo a lo anterior se recomienda el cierre de la acción.</t>
  </si>
  <si>
    <t>Se aporta como evidencia la presentación adelantada por la entidad en el mes de marzo de 2018 "Procedimiento para Adelantar el Proceso Sancionatorio a Contratistas PE01-PR18". Así mismo se observa lista de asistencia con la participación de 92 servidores de fecha 13/03/2018.
De acuerdo a lo anterior se recomienda el cierre de la acción.</t>
  </si>
  <si>
    <t xml:space="preserve">Se aporta como evidencia 23 actas de seguimiento al contrato, con lo cual se cumple la meta y el indicador establecido.
De acuerdo a lo anterior se recomienda el cierre de la acción.
</t>
  </si>
  <si>
    <t xml:space="preserve">30/10/2018: No se aportó evidencia adicional quer permita dar cuenta de la ejecución de la acción establecida. 
De acuerdo a lo anterior se recomienda allegar las evidencias a la mayor celeridad posible.
_____________________________________________________________
Se solicita para completar los soportes de ejecución de la actividad los paz y salvos del IDU o en su defecto el certificado o informe de interventoria que de cuenta de la atención de los oficios enviados en temas relacionados con las correcciones en la ejecución del contrato.
Se solicita por parte de la OCI  llevar a cabo una mesa de trabajo con los responsables
</t>
  </si>
  <si>
    <t>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</si>
  <si>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Rosa Amparo Quintana Velasquez,  Luz Yamile Aya Corba y Deicy Astrid Beltrán  Angel </t>
  </si>
  <si>
    <t xml:space="preserve">Se evidencia que se efectuaron 4 Mesas Técnicas trimestrales, con el equipo de profesionales que apoyan
el componente tributario en la Subdirección Financiera - SF,  con el objeto  de revisar  los cambios normativos que impactan el proceso, se realizaron  los días 30/08/207,28/11/2017,23/01/2018 y 07/05/2018 .  Cumpliendo con la acción  y el indicador propuesto. Se recomienda el cierre de la acción.   </t>
  </si>
  <si>
    <t>Se observa que producto de las  Mesas Técnicas, con el equipo de profesionales que apoyan
el componente tributario en la Subdirección Financiera,  se  actualizó  la matriz de cumplimiento legal
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t>
  </si>
  <si>
    <t xml:space="preserve">Se evidencia que se efectuaron 4 Mesas Técnicas trimestrales, con el equipo de profesionales que apoyan
el componente tributario en la Subdirección Financiera - SF,  con el objeto  de revisar  los cambios normativos que impactan el proceso, se realizaron  los días 30/08/207,28/11/2017,23/01/2018 y 07/05/2018 .  Cumpliendo con la mesa y el indicador propuesto. Se recomienda el cierre de la acción.   </t>
  </si>
  <si>
    <t>Deicy Astrid Beltrán,Rosa Amparo Quintana y Luz Yamile Aya</t>
  </si>
  <si>
    <t xml:space="preserve">Se evidenció publicación en Intranet de SDM,  http://intranetmovilidad.movilidadbogota.gov.co/intranet/PA01, de la actualización del PROCEDIMIENTO DE INGRESOS, EGRESOS Y TRASLADOS DE ALMACÉN V. 6,0 19-06-2018, donde se incluyen los lineamientos de la  Resolución No. SHD000068 del 31-05-2018, que adopta el Manual de Políticas Contables para la Entidad Contable Publica Bogotá D.C., procedimiento socializado. La acción se cumple en los términos establecidos, por lo cual se recomienda su cierre.
</t>
  </si>
  <si>
    <t>Se evidenció, la elaboración del  Diagnóstico del Estado Actual de los Archivos de Gestión de las Vigencias 2016-2018  de la Dirección de Asuntos Legales, el cual fue remitido a la dependecia mediante  memorando SDM-SA-210196-2018, dando cumplimiento de esta manera a la acción e indicador propuesto. Se procederá a la   implementación del Plan de Intervención del archivo de gestión de la DAL, para dar cumplimiento a la acción número dos del presente hallazgo. Se recomienda el cierre de la acción.</t>
  </si>
  <si>
    <t xml:space="preserve">
Se evidenció,  a través de  registros fotográficos que la SA, realizó el cambio de  marcación de las placas de Inventario utilizando el código QR, en  los equipos de medición de Control Ambiental de la SDM.   Cumpliendo con la acción y el indcador propuesto.  Se recomienda el cierre de la acción.</t>
  </si>
  <si>
    <t xml:space="preserve">Seguimiento 20/10/2018:
Se  aporta como evidencia de la gestión realizada el levantamiento físico de inventario y de marcación de los 72 equipos de medición ambiental, relación en PDF  y registro fotografico.De acuerdo con  lo informado por el área se llevó a cabo el 19/12/2017, marcando el 100% de los equipos de medicion de control ambiental.Cumpliendo con la acción y el indicador propuesto.  Se recomienda el cierre de la acción.
Seguimiento 07/02/2018 Blanca Ofir Murillo y María Janneth Romero
Se aporta como evidencia la gestión realizada de marcación de los equipos de medición ambiental. De acuerdo a lo informado por el área se llevo a cabo el 19/12/2017 marcando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</si>
  <si>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No se aportaron evidencias.</t>
  </si>
  <si>
    <t xml:space="preserve">De acuerdo con las evidencias aportadas, se demuestra gestión por parte de las dependecias, para  emitir un acto adminsitrativo que ordene la apropiación de los "pagos no aplicados". Sin embargo, las mismas no demuestran el cumplimiento de la acción ni el indicador porpuesto. Por lo tanto, la acción continua abierta     </t>
  </si>
  <si>
    <t>No se aportaron evidencias</t>
  </si>
  <si>
    <t xml:space="preserve">Se elaboró el Protocolo para el acceso, consulta y alistamiento de información y documentos de archivo V.1,0 de 24/07/2018, publicado en https://intranetmovilidad.movilidadbogota.gov.co/intranet/sites/default/files/2018-07-24/PA01-PR04-PT01%20PROTOCOLO%20PARA%20EL%20ACCESO,%20CONSULTA%20Y%20ALISTAMIENTO%20DE%20INFORMACI%c3%93N%20Y%20DOCUMENTOS%20DE%20ARCHIVO%20VERSI%c3%93N%201.0%20DE%20JULIO%2024%20DE%202018.pdf. Cumpliendo  la acción e indicador propuesto. Se recomienda el cierre de la acción.
</t>
  </si>
  <si>
    <t xml:space="preserve">
Se aporta como evidencia de la gestión realizada de la S.A, el listado de la socialización del Protocolo para el acceso, consulta y alistamiento de información y documentos de archivo v 1,0 de fecha 24/07/2018, así como el  pantallazo publicación  de  Comunicación Interna de Movilidad  de 27-07-2018,  dando cumplimiento a la acción y el indicador propuesto. De acuerdo a lo anterior se recomienda el cierre de la acción.
</t>
  </si>
  <si>
    <t xml:space="preserve">
LUZ AYA
DEICY BELTRAN
AMPARO QUINTANA</t>
  </si>
  <si>
    <t xml:space="preserve">Se evidencia  realización  de la socialización a los supervisores de la Dirección de Control y
vigilancia, sobre el Manual de Contratación VERSIÓN 2,0 del  22-09-2017. Se adjunta presentación y listado de  asistencia,cumpliendo con la acción y el indicador propuesto. Se recomienda el cierre de la acción.  </t>
  </si>
  <si>
    <t>LUIS ALBERTO TRIANA</t>
  </si>
  <si>
    <t>31/10/20118: No se aportaron evidencias por parte del proceso que den cuenta de la ejecución de la acción, por lo tanto se recomienda documentar la gestión adelantada.
_____________________________________
31/12/2017:
La acción se encuentra dentro del plazo de ejecución. Vencimiento en el primer semestre de la vigencia 2018</t>
  </si>
  <si>
    <t xml:space="preserve">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t>
  </si>
  <si>
    <t>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t>
  </si>
  <si>
    <t>VIGENCIA ACCIONES ABIERTAS CONTRALORIA</t>
  </si>
  <si>
    <t>Cuenta de CODIGO ACCION</t>
  </si>
  <si>
    <t>RESUMEN INCIDENCIA DE LAS ACCIONES ABIERTAS POR SUBSECRETARIA</t>
  </si>
  <si>
    <t>Planes, Programas y Proyectos, Informe Balance Social, Calificación Gestión Ambiental,  Obetivos de Desarrollo Sostenible</t>
  </si>
  <si>
    <t>SUBSECRETARÍA</t>
  </si>
  <si>
    <t>% PART.</t>
  </si>
  <si>
    <t>Total Control de Resultados</t>
  </si>
  <si>
    <t>Total Control Financiero</t>
  </si>
  <si>
    <t>Total Control Gestión</t>
  </si>
  <si>
    <t>Cuenta de No. ACCONES</t>
  </si>
  <si>
    <t>ACCIONES ABIERTAS POR DEPENDENCIAS (30/11/2018)</t>
  </si>
  <si>
    <t>ACCIONES ABIERTAS POR SUBSECRETARÍAS AL CORTE 30/11/2018</t>
  </si>
  <si>
    <t>No. ACCIONES</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</si>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</sst>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20"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b/>
      <sz val="14"/>
      <color indexed="8"/>
      <name val="Calibri"/>
      <family val="2"/>
      <scheme val="minor"/>
    </font>
    <font>
      <sz val="14"/>
      <color indexed="8"/>
      <name val="Calibri"/>
      <family val="2"/>
      <scheme val="minor"/>
    </font>
    <font>
      <sz val="11"/>
      <color indexed="8"/>
      <name val="Calibri"/>
      <family val="2"/>
      <scheme val="minor"/>
    </font>
    <font>
      <b/>
      <sz val="11"/>
      <color theme="1"/>
      <name val="Calibri"/>
      <family val="2"/>
      <scheme val="minor"/>
    </font>
    <font>
      <sz val="7"/>
      <name val="Arial"/>
      <family val="2"/>
    </font>
    <font>
      <sz val="7"/>
      <color theme="1"/>
      <name val="Arial"/>
      <family val="2"/>
    </font>
    <font>
      <b/>
      <sz val="8"/>
      <color theme="0"/>
      <name val="Arial"/>
      <family val="2"/>
    </font>
    <font>
      <b/>
      <sz val="9"/>
      <color indexed="81"/>
      <name val="Tahoma"/>
      <family val="2"/>
    </font>
    <font>
      <sz val="9"/>
      <color indexed="81"/>
      <name val="Tahoma"/>
      <family val="2"/>
    </font>
    <font>
      <b/>
      <sz val="11"/>
      <color indexed="8"/>
      <name val="Calibri"/>
      <family val="2"/>
      <scheme val="minor"/>
    </font>
    <font>
      <b/>
      <sz val="16"/>
      <color indexed="8"/>
      <name val="Calibri"/>
      <family val="2"/>
      <scheme val="minor"/>
    </font>
    <font>
      <sz val="11"/>
      <color theme="0"/>
      <name val="Calibri"/>
      <family val="2"/>
      <scheme val="minor"/>
    </font>
    <font>
      <b/>
      <sz val="18"/>
      <color indexed="8"/>
      <name val="Calibri"/>
      <family val="2"/>
      <scheme val="minor"/>
    </font>
    <font>
      <sz val="11"/>
      <color rgb="FFFF0000"/>
      <name val="Calibri"/>
      <family val="2"/>
      <scheme val="minor"/>
    </font>
  </fonts>
  <fills count="10">
    <fill>
      <patternFill patternType="none"/>
    </fill>
    <fill>
      <patternFill patternType="gray125"/>
    </fill>
    <fill>
      <patternFill patternType="none">
        <fgColor rgb="FFF1F1B4"/>
      </patternFill>
    </fill>
    <fill>
      <patternFill patternType="solid">
        <fgColor rgb="FFF1F1B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8" tint="-0.249977111117893"/>
        <bgColor indexed="64"/>
      </patternFill>
    </fill>
    <fill>
      <patternFill patternType="solid">
        <fgColor theme="4" tint="0.7999816888943144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theme="4" tint="0.39997558519241921"/>
      </bottom>
      <diagonal/>
    </border>
    <border>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157">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0" fontId="3" fillId="4" borderId="2" xfId="0" applyFont="1" applyFill="1" applyBorder="1" applyAlignment="1">
      <alignment horizontal="center" vertical="center"/>
    </xf>
    <xf numFmtId="0" fontId="0" fillId="0" borderId="3" xfId="0" applyBorder="1"/>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2" borderId="3" xfId="0" applyFont="1" applyFill="1" applyBorder="1" applyAlignment="1">
      <alignment horizontal="left"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2" borderId="3"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0" fontId="6" fillId="0" borderId="0" xfId="0" applyFont="1"/>
    <xf numFmtId="0" fontId="7" fillId="0" borderId="0" xfId="0" applyFont="1"/>
    <xf numFmtId="0" fontId="0" fillId="0" borderId="0" xfId="0" applyAlignment="1">
      <alignment horizontal="left" indent="1"/>
    </xf>
    <xf numFmtId="0" fontId="0" fillId="0" borderId="0" xfId="0" applyAlignment="1">
      <alignment wrapText="1"/>
    </xf>
    <xf numFmtId="0" fontId="9" fillId="5" borderId="3" xfId="0" applyFont="1" applyFill="1" applyBorder="1" applyAlignment="1">
      <alignment wrapText="1"/>
    </xf>
    <xf numFmtId="0" fontId="0" fillId="0" borderId="3" xfId="0" applyBorder="1" applyAlignment="1">
      <alignment horizontal="left"/>
    </xf>
    <xf numFmtId="0" fontId="0" fillId="0" borderId="3" xfId="0" applyNumberFormat="1" applyBorder="1"/>
    <xf numFmtId="9" fontId="0" fillId="0" borderId="3" xfId="1" applyFont="1" applyBorder="1"/>
    <xf numFmtId="9" fontId="9" fillId="5" borderId="3" xfId="1" applyFont="1" applyFill="1" applyBorder="1"/>
    <xf numFmtId="0" fontId="0" fillId="6" borderId="3" xfId="0" applyFill="1" applyBorder="1" applyAlignment="1">
      <alignment horizontal="left"/>
    </xf>
    <xf numFmtId="0" fontId="0" fillId="6" borderId="3" xfId="0" applyNumberFormat="1" applyFill="1" applyBorder="1"/>
    <xf numFmtId="9" fontId="0" fillId="6" borderId="3" xfId="1" applyFont="1" applyFill="1" applyBorder="1"/>
    <xf numFmtId="0" fontId="0" fillId="0" borderId="3" xfId="0" applyBorder="1" applyAlignment="1">
      <alignment horizontal="center" vertical="center"/>
    </xf>
    <xf numFmtId="0" fontId="0" fillId="0" borderId="0" xfId="0" applyFill="1"/>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8" xfId="0" applyFill="1" applyBorder="1" applyAlignment="1">
      <alignment horizontal="justify" vertical="center" wrapText="1"/>
    </xf>
    <xf numFmtId="0" fontId="0" fillId="2" borderId="11" xfId="0" applyFill="1" applyBorder="1" applyAlignment="1">
      <alignment horizontal="justify" vertical="center" wrapText="1"/>
    </xf>
    <xf numFmtId="14" fontId="0" fillId="0" borderId="3" xfId="0" applyNumberFormat="1" applyBorder="1" applyAlignment="1">
      <alignment horizontal="center" vertical="center"/>
    </xf>
    <xf numFmtId="0" fontId="0" fillId="2" borderId="10" xfId="0" applyFill="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xf numFmtId="0" fontId="11" fillId="2" borderId="3" xfId="0" applyFont="1" applyFill="1" applyBorder="1" applyAlignment="1">
      <alignment horizontal="center" vertical="center"/>
    </xf>
    <xf numFmtId="164" fontId="10" fillId="2" borderId="3" xfId="0" applyNumberFormat="1" applyFont="1" applyFill="1" applyBorder="1" applyAlignment="1" applyProtection="1">
      <alignment horizontal="center" vertical="center" wrapText="1"/>
      <protection locked="0"/>
    </xf>
    <xf numFmtId="0" fontId="10" fillId="2" borderId="3" xfId="0" applyFont="1" applyFill="1" applyBorder="1" applyAlignment="1">
      <alignment horizontal="justify" vertical="center"/>
    </xf>
    <xf numFmtId="0" fontId="12" fillId="8" borderId="3" xfId="0" applyFont="1" applyFill="1" applyBorder="1" applyAlignment="1" applyProtection="1">
      <alignment horizontal="center" vertical="center" wrapText="1"/>
    </xf>
    <xf numFmtId="165" fontId="12" fillId="8" borderId="3" xfId="0" applyNumberFormat="1"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4" fillId="2" borderId="1" xfId="0" applyFont="1" applyFill="1" applyBorder="1" applyAlignment="1">
      <alignment horizontal="center" vertical="center"/>
    </xf>
    <xf numFmtId="0" fontId="10" fillId="2" borderId="3" xfId="0" applyFont="1" applyFill="1" applyBorder="1" applyAlignment="1">
      <alignment horizontal="left" vertical="top" wrapText="1"/>
    </xf>
    <xf numFmtId="0" fontId="10" fillId="2" borderId="3" xfId="0" applyFont="1" applyFill="1" applyBorder="1" applyAlignment="1">
      <alignment horizontal="justify" vertical="center" wrapText="1"/>
    </xf>
    <xf numFmtId="14" fontId="10" fillId="2" borderId="3" xfId="0" applyNumberFormat="1" applyFont="1" applyFill="1" applyBorder="1" applyAlignment="1">
      <alignment horizontal="center" vertical="center" wrapText="1"/>
    </xf>
    <xf numFmtId="0" fontId="4" fillId="2" borderId="1" xfId="0" applyFont="1" applyFill="1" applyBorder="1" applyAlignment="1">
      <alignment horizontal="left" vertical="center"/>
    </xf>
    <xf numFmtId="0" fontId="10" fillId="0" borderId="3" xfId="0" applyFont="1" applyFill="1" applyBorder="1" applyAlignment="1">
      <alignment horizontal="justify" vertical="center"/>
    </xf>
    <xf numFmtId="0" fontId="5" fillId="0" borderId="1" xfId="0" applyFont="1" applyFill="1" applyBorder="1" applyAlignment="1">
      <alignment horizontal="left" vertical="center"/>
    </xf>
    <xf numFmtId="0" fontId="0" fillId="0" borderId="16" xfId="0" pivotButton="1" applyBorder="1"/>
    <xf numFmtId="0" fontId="0" fillId="0" borderId="0" xfId="0" applyBorder="1"/>
    <xf numFmtId="0" fontId="0" fillId="7" borderId="0" xfId="0" applyFill="1" applyBorder="1"/>
    <xf numFmtId="0" fontId="0" fillId="7" borderId="17" xfId="0" applyFill="1" applyBorder="1"/>
    <xf numFmtId="0" fontId="0" fillId="7" borderId="16" xfId="0" applyFill="1" applyBorder="1"/>
    <xf numFmtId="0" fontId="0" fillId="0" borderId="0" xfId="0" pivotButton="1" applyBorder="1"/>
    <xf numFmtId="0" fontId="0" fillId="0" borderId="16" xfId="0" applyBorder="1" applyAlignment="1">
      <alignment horizontal="left"/>
    </xf>
    <xf numFmtId="0" fontId="0" fillId="0" borderId="18" xfId="0" applyBorder="1" applyAlignment="1">
      <alignment horizontal="left"/>
    </xf>
    <xf numFmtId="0" fontId="0" fillId="9" borderId="16" xfId="0" applyFill="1" applyBorder="1" applyAlignment="1">
      <alignment horizontal="left" wrapText="1"/>
    </xf>
    <xf numFmtId="0" fontId="0" fillId="0" borderId="0" xfId="0" applyAlignment="1">
      <alignment horizontal="left" wrapText="1"/>
    </xf>
    <xf numFmtId="0" fontId="0" fillId="9" borderId="0" xfId="0" applyFill="1" applyAlignment="1">
      <alignment horizontal="left" wrapText="1"/>
    </xf>
    <xf numFmtId="0" fontId="0" fillId="9" borderId="0" xfId="0" applyFill="1" applyAlignment="1">
      <alignment horizontal="left"/>
    </xf>
    <xf numFmtId="0" fontId="0" fillId="0" borderId="15" xfId="0" applyFill="1" applyBorder="1"/>
    <xf numFmtId="0" fontId="0" fillId="0" borderId="0" xfId="0" applyBorder="1" applyAlignment="1">
      <alignment wrapText="1"/>
    </xf>
    <xf numFmtId="0" fontId="9" fillId="9" borderId="20" xfId="0" applyFont="1" applyFill="1" applyBorder="1" applyAlignment="1">
      <alignment wrapText="1"/>
    </xf>
    <xf numFmtId="0" fontId="0" fillId="0" borderId="0" xfId="0" applyNumberFormat="1" applyBorder="1"/>
    <xf numFmtId="9" fontId="15" fillId="7" borderId="17" xfId="1" applyFont="1" applyFill="1" applyBorder="1"/>
    <xf numFmtId="0" fontId="0" fillId="0" borderId="12" xfId="0" applyNumberFormat="1" applyBorder="1"/>
    <xf numFmtId="9" fontId="9" fillId="9" borderId="21" xfId="1" applyFont="1" applyFill="1" applyBorder="1"/>
    <xf numFmtId="0" fontId="0" fillId="0" borderId="17" xfId="0" applyNumberFormat="1" applyBorder="1"/>
    <xf numFmtId="0" fontId="0" fillId="0" borderId="19" xfId="0" applyNumberFormat="1" applyBorder="1"/>
    <xf numFmtId="0" fontId="0" fillId="9" borderId="16" xfId="0" applyFill="1" applyBorder="1" applyAlignment="1">
      <alignment horizontal="left"/>
    </xf>
    <xf numFmtId="0" fontId="0" fillId="9" borderId="0" xfId="0" applyNumberFormat="1" applyFill="1" applyBorder="1"/>
    <xf numFmtId="0" fontId="0" fillId="0" borderId="16" xfId="0" applyBorder="1" applyAlignment="1">
      <alignment horizontal="left" wrapText="1"/>
    </xf>
    <xf numFmtId="0" fontId="0" fillId="0" borderId="0" xfId="0" applyNumberFormat="1" applyBorder="1" applyAlignment="1">
      <alignment horizontal="center"/>
    </xf>
    <xf numFmtId="0" fontId="0" fillId="9" borderId="0" xfId="0" applyNumberFormat="1" applyFill="1" applyBorder="1" applyAlignment="1">
      <alignment horizontal="center"/>
    </xf>
    <xf numFmtId="0" fontId="0" fillId="0" borderId="23" xfId="0" pivotButton="1" applyBorder="1"/>
    <xf numFmtId="0" fontId="0" fillId="0" borderId="25" xfId="0" applyBorder="1"/>
    <xf numFmtId="0" fontId="0" fillId="0" borderId="22" xfId="0" pivotButton="1" applyBorder="1"/>
    <xf numFmtId="0" fontId="0" fillId="0" borderId="22" xfId="0" applyBorder="1"/>
    <xf numFmtId="0" fontId="0" fillId="0" borderId="22" xfId="0" applyBorder="1" applyAlignment="1">
      <alignment horizontal="left"/>
    </xf>
    <xf numFmtId="0" fontId="0" fillId="0" borderId="22" xfId="0" applyBorder="1" applyAlignment="1">
      <alignment wrapText="1"/>
    </xf>
    <xf numFmtId="0" fontId="0" fillId="9" borderId="12" xfId="0" applyNumberFormat="1" applyFill="1" applyBorder="1"/>
    <xf numFmtId="0" fontId="0" fillId="9" borderId="14" xfId="0" applyNumberFormat="1" applyFill="1" applyBorder="1"/>
    <xf numFmtId="0" fontId="0" fillId="0" borderId="15" xfId="0" applyNumberFormat="1" applyBorder="1"/>
    <xf numFmtId="0" fontId="0" fillId="0" borderId="23" xfId="0" applyBorder="1"/>
    <xf numFmtId="0" fontId="0" fillId="0" borderId="24" xfId="0" applyBorder="1"/>
    <xf numFmtId="0" fontId="0" fillId="0" borderId="14" xfId="0" applyNumberFormat="1" applyBorder="1"/>
    <xf numFmtId="0" fontId="0" fillId="0" borderId="26" xfId="0" pivotButton="1" applyBorder="1"/>
    <xf numFmtId="0" fontId="0" fillId="0" borderId="28" xfId="0" applyBorder="1"/>
    <xf numFmtId="0" fontId="0" fillId="0" borderId="28" xfId="0" applyBorder="1" applyAlignment="1">
      <alignment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8" xfId="0" applyNumberFormat="1" applyBorder="1" applyAlignment="1">
      <alignment vertical="center"/>
    </xf>
    <xf numFmtId="0" fontId="0" fillId="0" borderId="25" xfId="0" applyBorder="1" applyAlignment="1">
      <alignment wrapText="1"/>
    </xf>
    <xf numFmtId="0" fontId="0" fillId="9" borderId="27" xfId="0" applyNumberFormat="1" applyFill="1" applyBorder="1" applyAlignment="1">
      <alignment horizontal="center" vertical="center"/>
    </xf>
    <xf numFmtId="0" fontId="0" fillId="0" borderId="23" xfId="0" applyBorder="1" applyAlignment="1">
      <alignment horizontal="left"/>
    </xf>
    <xf numFmtId="0" fontId="17" fillId="7" borderId="0" xfId="0" applyFont="1" applyFill="1" applyBorder="1"/>
    <xf numFmtId="0" fontId="0" fillId="0" borderId="27" xfId="0" applyNumberFormat="1" applyBorder="1" applyAlignment="1">
      <alignment horizontal="center"/>
    </xf>
    <xf numFmtId="0" fontId="0" fillId="9" borderId="27" xfId="0" applyNumberFormat="1" applyFill="1" applyBorder="1" applyAlignment="1">
      <alignment horizontal="center"/>
    </xf>
    <xf numFmtId="0" fontId="0" fillId="0" borderId="24" xfId="0" applyBorder="1" applyAlignment="1">
      <alignment wrapText="1"/>
    </xf>
    <xf numFmtId="0" fontId="0" fillId="0" borderId="24" xfId="0" applyNumberFormat="1" applyBorder="1" applyAlignment="1">
      <alignment horizontal="center"/>
    </xf>
    <xf numFmtId="0" fontId="0" fillId="0" borderId="22" xfId="0" applyNumberFormat="1" applyBorder="1" applyAlignment="1">
      <alignment horizontal="center"/>
    </xf>
    <xf numFmtId="0" fontId="0" fillId="0" borderId="26" xfId="0" applyNumberFormat="1" applyBorder="1" applyAlignment="1">
      <alignment horizontal="center"/>
    </xf>
    <xf numFmtId="0" fontId="0" fillId="0" borderId="28" xfId="0" applyNumberFormat="1" applyBorder="1" applyAlignment="1">
      <alignment horizontal="center" vertical="center"/>
    </xf>
    <xf numFmtId="0" fontId="18" fillId="0" borderId="13" xfId="0" applyFont="1" applyBorder="1" applyAlignment="1"/>
    <xf numFmtId="0" fontId="0" fillId="0" borderId="26" xfId="0" applyBorder="1" applyAlignment="1">
      <alignment horizontal="center" vertical="center" wrapText="1"/>
    </xf>
    <xf numFmtId="0" fontId="16" fillId="0" borderId="0" xfId="0" applyFont="1" applyBorder="1" applyAlignment="1"/>
    <xf numFmtId="0" fontId="0" fillId="0" borderId="13" xfId="0" applyFill="1" applyBorder="1" applyAlignment="1">
      <alignment horizontal="left"/>
    </xf>
    <xf numFmtId="0" fontId="0" fillId="0" borderId="16" xfId="0" applyFill="1" applyBorder="1" applyAlignment="1">
      <alignment horizontal="left"/>
    </xf>
    <xf numFmtId="0" fontId="0" fillId="0" borderId="16" xfId="0" applyFill="1" applyBorder="1" applyAlignment="1">
      <alignment horizontal="left" wrapText="1"/>
    </xf>
    <xf numFmtId="0" fontId="0" fillId="9" borderId="18" xfId="0" applyFill="1" applyBorder="1" applyAlignment="1">
      <alignment horizontal="left"/>
    </xf>
    <xf numFmtId="0" fontId="0" fillId="0" borderId="13" xfId="0" pivotButton="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9" borderId="28" xfId="0" applyNumberFormat="1" applyFill="1" applyBorder="1" applyAlignment="1">
      <alignment horizontal="center" vertical="center"/>
    </xf>
    <xf numFmtId="0" fontId="0" fillId="0" borderId="17" xfId="0" applyNumberFormat="1" applyBorder="1" applyAlignment="1">
      <alignment horizontal="center"/>
    </xf>
    <xf numFmtId="0" fontId="0" fillId="9" borderId="17" xfId="0" applyNumberFormat="1" applyFill="1" applyBorder="1" applyAlignment="1">
      <alignment horizontal="center"/>
    </xf>
    <xf numFmtId="0" fontId="0" fillId="0" borderId="18" xfId="0" pivotButton="1" applyBorder="1"/>
    <xf numFmtId="0" fontId="0" fillId="0" borderId="25" xfId="0" applyNumberFormat="1" applyBorder="1" applyAlignment="1">
      <alignment horizontal="center"/>
    </xf>
    <xf numFmtId="0" fontId="1" fillId="0" borderId="22" xfId="0" pivotButton="1" applyFont="1" applyBorder="1"/>
    <xf numFmtId="0" fontId="0" fillId="0" borderId="12" xfId="0" applyBorder="1"/>
    <xf numFmtId="0" fontId="0" fillId="0" borderId="0" xfId="0" applyFill="1" applyBorder="1"/>
    <xf numFmtId="0" fontId="17" fillId="0" borderId="0" xfId="0" applyFont="1" applyFill="1" applyBorder="1"/>
    <xf numFmtId="0" fontId="0" fillId="0" borderId="0" xfId="0" applyNumberFormat="1" applyFill="1" applyBorder="1"/>
    <xf numFmtId="9" fontId="15" fillId="0" borderId="17" xfId="1" applyFont="1" applyFill="1" applyBorder="1"/>
    <xf numFmtId="0" fontId="0" fillId="0" borderId="28" xfId="0" applyBorder="1" applyAlignment="1">
      <alignment horizontal="justify" wrapText="1"/>
    </xf>
    <xf numFmtId="0" fontId="0" fillId="9" borderId="28" xfId="0" applyFill="1" applyBorder="1" applyAlignment="1">
      <alignment wrapText="1"/>
    </xf>
    <xf numFmtId="0" fontId="0" fillId="0" borderId="22" xfId="0" applyBorder="1" applyAlignment="1"/>
    <xf numFmtId="0" fontId="6" fillId="0" borderId="16"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6" fillId="0" borderId="0" xfId="0" applyFont="1" applyBorder="1" applyAlignment="1">
      <alignment horizontal="center" vertical="center" wrapText="1"/>
    </xf>
    <xf numFmtId="0" fontId="6" fillId="7" borderId="0" xfId="0" applyFont="1" applyFill="1" applyAlignment="1">
      <alignment horizontal="center"/>
    </xf>
    <xf numFmtId="0" fontId="6" fillId="7" borderId="12" xfId="0" applyFont="1" applyFill="1" applyBorder="1" applyAlignment="1">
      <alignment horizontal="center" wrapText="1"/>
    </xf>
    <xf numFmtId="0" fontId="19" fillId="7" borderId="16" xfId="0" applyNumberFormat="1" applyFont="1" applyFill="1" applyBorder="1" applyAlignment="1">
      <alignment horizontal="center"/>
    </xf>
    <xf numFmtId="0" fontId="19" fillId="7" borderId="0" xfId="0" applyNumberFormat="1" applyFont="1" applyFill="1" applyBorder="1" applyAlignment="1">
      <alignment horizontal="center"/>
    </xf>
    <xf numFmtId="0" fontId="19" fillId="0" borderId="0" xfId="0" applyNumberFormat="1" applyFont="1" applyBorder="1" applyAlignment="1">
      <alignment horizontal="center"/>
    </xf>
    <xf numFmtId="0" fontId="19" fillId="0" borderId="17" xfId="0" applyNumberFormat="1" applyFont="1" applyBorder="1" applyAlignment="1">
      <alignment horizontal="center"/>
    </xf>
    <xf numFmtId="0" fontId="19" fillId="9" borderId="16" xfId="0" applyNumberFormat="1" applyFont="1" applyFill="1" applyBorder="1" applyAlignment="1">
      <alignment horizontal="center"/>
    </xf>
    <xf numFmtId="0" fontId="19" fillId="9" borderId="0" xfId="0" applyNumberFormat="1" applyFont="1" applyFill="1" applyBorder="1" applyAlignment="1">
      <alignment horizontal="center"/>
    </xf>
    <xf numFmtId="0" fontId="19" fillId="9" borderId="17" xfId="0" applyNumberFormat="1" applyFont="1" applyFill="1" applyBorder="1" applyAlignment="1">
      <alignment horizontal="center"/>
    </xf>
    <xf numFmtId="0" fontId="19" fillId="9" borderId="23" xfId="0" applyNumberFormat="1" applyFont="1" applyFill="1" applyBorder="1" applyAlignment="1">
      <alignment horizontal="center"/>
    </xf>
    <xf numFmtId="0" fontId="19" fillId="9" borderId="24" xfId="0" applyNumberFormat="1" applyFont="1" applyFill="1" applyBorder="1" applyAlignment="1">
      <alignment horizontal="center"/>
    </xf>
    <xf numFmtId="0" fontId="19" fillId="0" borderId="24" xfId="0" applyNumberFormat="1" applyFont="1" applyBorder="1" applyAlignment="1">
      <alignment horizontal="center"/>
    </xf>
    <xf numFmtId="0" fontId="19" fillId="0" borderId="25" xfId="0" applyNumberFormat="1" applyFont="1" applyBorder="1" applyAlignment="1">
      <alignment horizontal="center"/>
    </xf>
    <xf numFmtId="0" fontId="19" fillId="0" borderId="23" xfId="0" applyFont="1" applyBorder="1" applyAlignment="1">
      <alignment wrapText="1"/>
    </xf>
    <xf numFmtId="0" fontId="19" fillId="0" borderId="24" xfId="0" applyFont="1" applyBorder="1" applyAlignment="1">
      <alignment wrapText="1"/>
    </xf>
    <xf numFmtId="0" fontId="19" fillId="0" borderId="25" xfId="0" applyFont="1" applyBorder="1" applyAlignment="1">
      <alignment wrapText="1"/>
    </xf>
  </cellXfs>
  <cellStyles count="2">
    <cellStyle name="Normal" xfId="0" builtinId="0"/>
    <cellStyle name="Porcentaje" xfId="1" builtinId="5"/>
  </cellStyles>
  <dxfs count="269">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wrapText="1"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alignment wrapText="1"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justify"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wrapText="1" readingOrder="0"/>
    </dxf>
    <dxf>
      <fill>
        <patternFill patternType="none">
          <bgColor auto="1"/>
        </patternFill>
      </fill>
    </dxf>
    <dxf>
      <fill>
        <patternFill patternType="none">
          <bgColor auto="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9" tint="0.79998168889431442"/>
        </patternFill>
      </fill>
    </dxf>
    <dxf>
      <fill>
        <patternFill>
          <bgColor theme="9"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top style="medium">
          <color indexed="64"/>
        </top>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top/>
        <bottom/>
        <horizontal/>
      </border>
    </dxf>
    <dxf>
      <border>
        <left/>
        <top/>
        <bottom/>
        <horizontal/>
      </border>
    </dxf>
    <dxf>
      <border>
        <top style="medium">
          <color indexed="64"/>
        </top>
      </border>
    </dxf>
    <dxf>
      <border>
        <top style="medium">
          <color indexed="64"/>
        </top>
      </border>
    </dxf>
    <dxf>
      <alignment wrapText="1" readingOrder="0"/>
    </dxf>
    <dxf>
      <alignment wrapText="1" readingOrder="0"/>
    </dxf>
    <dxf>
      <alignment wrapText="1" readingOrder="0"/>
    </dxf>
    <dxf>
      <fill>
        <patternFill>
          <bgColor auto="1"/>
        </patternFill>
      </fill>
    </dxf>
    <dxf>
      <fill>
        <patternFill>
          <bgColor auto="1"/>
        </patternFill>
      </fill>
    </dxf>
    <dxf>
      <fill>
        <patternFill patternType="none">
          <bgColor auto="1"/>
        </patternFill>
      </fill>
    </dxf>
    <dxf>
      <border>
        <bottom/>
      </border>
    </dxf>
    <dxf>
      <border>
        <right style="medium">
          <color indexed="64"/>
        </right>
        <bottom style="medium">
          <color indexed="64"/>
        </bottom>
      </border>
    </dxf>
    <dxf>
      <font>
        <color theme="1"/>
      </font>
    </dxf>
    <dxf>
      <border>
        <top style="medium">
          <color indexed="64"/>
        </top>
      </border>
    </dxf>
    <dxf>
      <border>
        <top style="medium">
          <color indexed="64"/>
        </top>
      </border>
    </dxf>
    <dxf>
      <alignment wrapText="1" readingOrder="0"/>
    </dxf>
    <dxf>
      <alignment wrapText="1" readingOrder="0"/>
    </dxf>
    <dxf>
      <alignment wrapText="1" readingOrder="0"/>
    </dxf>
    <dxf>
      <alignment wrapText="1" readingOrder="0"/>
    </dxf>
    <dxf>
      <border>
        <left style="medium">
          <color indexed="64"/>
        </left>
      </border>
    </dxf>
    <dxf>
      <border>
        <left style="medium">
          <color indexed="64"/>
        </left>
      </border>
    </dxf>
    <dxf>
      <border>
        <left style="medium">
          <color indexed="64"/>
        </left>
        <bottom style="medium">
          <color indexed="64"/>
        </bottom>
      </border>
    </dxf>
    <dxf>
      <border>
        <top style="medium">
          <color indexed="64"/>
        </top>
        <bottom style="medium">
          <color indexed="64"/>
        </bottom>
      </border>
    </dxf>
    <dxf>
      <border>
        <top style="medium">
          <color indexed="64"/>
        </top>
        <bottom style="medium">
          <color indexed="64"/>
        </bottom>
      </border>
    </dxf>
    <dxf>
      <alignment horizontal="center" readingOrder="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ill>
        <patternFill patternType="solid">
          <bgColor theme="0"/>
        </patternFill>
      </fill>
    </dxf>
    <dxf>
      <fill>
        <patternFill patternType="solid">
          <bgColor theme="0"/>
        </patternFill>
      </fill>
    </dxf>
    <dxf>
      <border>
        <left/>
        <right/>
        <top/>
        <bottom/>
      </border>
    </dxf>
    <dxf>
      <border>
        <left/>
        <right/>
        <top/>
        <bottom/>
      </border>
    </dxf>
    <dxf>
      <border>
        <left/>
        <top/>
        <bottom/>
      </border>
    </dxf>
    <dxf>
      <border>
        <left style="medium">
          <color indexed="64"/>
        </left>
        <right style="medium">
          <color indexed="64"/>
        </right>
        <top style="medium">
          <color indexed="64"/>
        </top>
        <bottom style="medium">
          <color indexed="64"/>
        </bottom>
      </border>
    </dxf>
    <dxf>
      <border>
        <left/>
        <right/>
        <top/>
        <bottom/>
      </border>
    </dxf>
    <dxf>
      <border>
        <right style="thin">
          <color indexed="64"/>
        </right>
      </border>
    </dxf>
    <dxf>
      <border>
        <right style="medium">
          <color indexed="64"/>
        </right>
        <top style="medium">
          <color indexed="64"/>
        </top>
      </border>
    </dxf>
    <dxf>
      <border>
        <left style="medium">
          <color indexed="64"/>
        </left>
        <right style="medium">
          <color indexed="64"/>
        </right>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font>
        <color theme="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fill>
        <patternFill>
          <bgColor theme="4" tint="0.79998168889431442"/>
        </patternFill>
      </fill>
    </dxf>
    <dxf>
      <fill>
        <patternFill>
          <bgColor theme="0"/>
        </patternFill>
      </fill>
    </dxf>
    <dxf>
      <font>
        <color theme="1"/>
      </font>
    </dxf>
    <dxf>
      <fill>
        <patternFill>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0"/>
        </patternFill>
      </fill>
    </dxf>
    <dxf>
      <font>
        <color theme="1"/>
      </font>
    </dxf>
    <dxf>
      <font>
        <color theme="0"/>
      </font>
    </dxf>
    <dxf>
      <fill>
        <patternFill patternType="solid">
          <bgColor rgb="FFFF0000"/>
        </patternFill>
      </fill>
    </dxf>
    <dxf>
      <font>
        <color auto="1"/>
      </font>
    </dxf>
    <dxf>
      <font>
        <color rgb="FFFF0000"/>
      </font>
    </dxf>
    <dxf>
      <font>
        <color rgb="FFFF0000"/>
      </font>
    </dxf>
    <dxf>
      <border>
        <left style="medium">
          <color indexed="64"/>
        </left>
      </border>
    </dxf>
    <dxf>
      <border>
        <left style="medium">
          <color indexed="64"/>
        </left>
      </border>
    </dxf>
    <dxf>
      <border>
        <left style="medium">
          <color indexed="64"/>
        </left>
      </border>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alignment vertic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top style="medium">
          <color indexed="64"/>
        </top>
      </border>
    </dxf>
    <dxf>
      <border>
        <top style="medium">
          <color indexed="64"/>
        </top>
      </border>
    </dxf>
    <dxf>
      <border>
        <bottom style="medium">
          <color indexed="64"/>
        </bottom>
      </border>
    </dxf>
    <dxf>
      <border>
        <bottom style="medium">
          <color indexed="64"/>
        </bottom>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readingOrder="0"/>
    </dxf>
    <dxf>
      <alignment horizontal="center" readingOrder="0"/>
    </dxf>
    <dxf>
      <alignment horizontal="center" readingOrder="0"/>
    </dxf>
    <dxf>
      <alignment vertical="center" readingOrder="0"/>
    </dxf>
    <dxf>
      <alignment vertical="center"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410.653641087963" createdVersion="6" refreshedVersion="6" minRefreshableVersion="3" recordCount="217">
  <cacheSource type="worksheet">
    <worksheetSource ref="A2:Z219" sheet="CONSOLIDADO"/>
  </cacheSource>
  <cacheFields count="26">
    <cacheField name="No." numFmtId="0">
      <sharedItems containsSemiMixedTypes="0" containsString="0" containsNumber="1" containsInteger="1" minValue="57" maxValue="755"/>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8" count="6">
        <n v="2016"/>
        <n v="2017"/>
        <n v="2015"/>
        <n v="2013"/>
        <n v="2014"/>
        <n v="2018"/>
      </sharedItems>
    </cacheField>
    <cacheField name="CODIGO AUDITORÍA SEGÚN PAD DE LA VIGENCIA" numFmtId="0">
      <sharedItems containsSemiMixedTypes="0" containsString="0" containsNumber="1" containsInteger="1" minValue="85" maxValue="873"/>
    </cacheField>
    <cacheField name="No. HALLAZGO" numFmtId="0">
      <sharedItems/>
    </cacheField>
    <cacheField name="CODIGO ACCION" numFmtId="0">
      <sharedItems containsSemiMixedTypes="0" containsString="0" containsNumber="1" containsInteger="1" minValue="1" maxValue="26"/>
    </cacheField>
    <cacheField name="SECTORIAL QUE GENERO LA AUDITORÍA " numFmtId="0">
      <sharedItems/>
    </cacheField>
    <cacheField name="MODALIDAD" numFmtId="0">
      <sharedItems/>
    </cacheField>
    <cacheField name="COMPONENTE" numFmtId="0">
      <sharedItems count="4">
        <s v="Control Gestión"/>
        <s v="Control de Resultados"/>
        <s v="Control Financiero"/>
        <s v="N/A"/>
      </sharedItems>
    </cacheField>
    <cacheField name="FACTOR" numFmtId="0">
      <sharedItems count="7">
        <s v="Plan de mejoramiento"/>
        <s v="Gestión Contractual"/>
        <s v="Planes, Programas y Proyectos"/>
        <s v="Control Fiscal Interno"/>
        <s v="Estados Contables"/>
        <s v="N/A"/>
        <s v="Gestión Presupuestal"/>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6" maxValue="338"/>
    </cacheField>
    <cacheField name="AREA RESPONSABLE" numFmtId="0">
      <sharedItems/>
    </cacheField>
    <cacheField name="FECHA DE INICIO" numFmtId="0">
      <sharedItems/>
    </cacheField>
    <cacheField name="FECHA DE TERMINACIÓN" numFmtId="0">
      <sharedItems count="115">
        <s v="2017-07-01"/>
        <s v="2018-06-30"/>
        <s v="2016-12-31"/>
        <s v="2018-07-21"/>
        <s v="2018-07-18"/>
        <s v="2018-02-18"/>
        <s v="2018-07-01"/>
        <s v="2016-12-01"/>
        <s v="2016-12-15"/>
        <s v="2017-10-01"/>
        <s v="2019-01-18"/>
        <s v="2017-12-31"/>
        <s v="2017-04-18"/>
        <s v="2017-06-01"/>
        <s v="2016-09-30"/>
        <s v="2016-11-01"/>
        <s v="2017-03-31"/>
        <s v="2016-11-30"/>
        <s v="2016-08-31"/>
        <s v="2016-12-16"/>
        <s v="2018-07-19"/>
        <s v="2018-01-31"/>
        <s v="2017-02-01"/>
        <s v="2016-05-18"/>
        <s v="2016-06-01"/>
        <s v="2015-09-30"/>
        <s v="2016-05-31"/>
        <s v="2016-12-30"/>
        <s v="2015-10-18"/>
        <s v="2015-03-31"/>
        <s v="2018-05-30"/>
        <s v="2019-01-31"/>
        <s v="2018-06-29"/>
        <s v="2019-03-15"/>
        <s v="2018-12-31"/>
        <s v="2019-07-26"/>
        <s v="2019-07-25"/>
        <s v="2019-03-30"/>
        <s v="2018-12-15"/>
        <s v="2018-03-30"/>
        <s v="2018-09-28"/>
        <s v="2019-03-26"/>
        <s v="2018-08-30"/>
        <s v="2016-07-20"/>
        <s v="2017-06-30"/>
        <s v="2018-10-26"/>
        <s v="2016-05-20"/>
        <s v="2018-11-30"/>
        <s v="2015-12-30" u="1"/>
        <s v="2016-09-01" u="1"/>
        <s v="2015-12-20" u="1"/>
        <s v="2016-12-02" u="1"/>
        <s v="2018-02-28" u="1"/>
        <s v="2017-01-31" u="1"/>
        <s v="2018-04-28" u="1"/>
        <s v="2017-08-31" u="1"/>
        <s v="2015-02-27" u="1"/>
        <s v="2014-04-30" u="1"/>
        <s v="2015-05-22" u="1"/>
        <s v="2016-10-30" u="1"/>
        <s v="2017-11-22" u="1"/>
        <s v="2014-05-30" u="1"/>
        <s v="2015-03-02" u="1"/>
        <s v="2014-04-15" u="1"/>
        <s v="2018-03-31" u="1"/>
        <s v="2014-12-31" u="1"/>
        <s v="2018-03-21" u="1"/>
        <s v="2018-03-01" u="1"/>
        <s v="2015-01-30" u="1"/>
        <s v="2015-05-30" u="1"/>
        <s v="2017-11-30" u="1"/>
        <s v="2015-06-30" u="1"/>
        <s v="2017-12-30" u="1"/>
        <s v="2015-04-15" u="1"/>
        <s v="2015-05-15" u="1"/>
        <s v="2017-12-15" u="1"/>
        <s v="2015-08-15" u="1"/>
        <s v="2015-12-31" u="1"/>
        <s v="2016-01-30" u="1"/>
        <s v="2015-02-28" u="1"/>
        <s v="2016-06-30" u="1"/>
        <s v="2016-03-15" u="1"/>
        <s v="2016-07-30" u="1"/>
        <s v="2016-08-30" u="1"/>
        <s v="2016-05-15" u="1"/>
        <s v="2016-10-31" u="1"/>
        <s v="2014-05-31" u="1"/>
        <s v="2016-06-05" u="1"/>
        <s v="2016-08-15" u="1"/>
        <s v="2014-07-31" u="1"/>
        <s v="2014-08-31" u="1"/>
        <s v="2016-10-01" u="1"/>
        <s v="2015-09-18" u="1"/>
        <s v="2014-06-06" u="1"/>
        <s v="2017-01-20" u="1"/>
        <s v="2017-03-30" u="1"/>
        <s v="2017-04-30" u="1"/>
        <s v="2017-05-30" u="1"/>
        <s v="2016-01-18" u="1"/>
        <s v="2017-05-15" u="1"/>
        <s v="2015-02-06" u="1"/>
        <s v="2017-09-10" u="1"/>
        <s v="2015-05-01" u="1"/>
        <s v="2014-12-30" u="1"/>
        <s v="2015-12-12" u="1"/>
        <s v="2018-04-30" u="1"/>
        <s v="2017-02-28" u="1"/>
        <s v="2016-01-31" u="1"/>
        <s v="2016-03-31" u="1"/>
        <s v="2016-07-31" u="1"/>
        <s v="2015-05-29" u="1"/>
        <s v="2015-10-30" u="1"/>
        <s v="2016-10-12" u="1"/>
        <s v="2015-11-30" u="1"/>
        <s v="2016-08-01" u="1"/>
      </sharedItems>
    </cacheField>
    <cacheField name="ESTADO ENTIDAD" numFmtId="0">
      <sharedItems/>
    </cacheField>
    <cacheField name="ESTADO AUDITOR" numFmtId="0">
      <sharedItems count="5">
        <s v="INCUMPLIDA"/>
        <s v="ABIERTA"/>
        <s v="INEFECTIVA"/>
        <s v="CIERRE POR VENCIMIENTO DE TÉRMINOS" u="1"/>
        <s v="CERRADA" u="1"/>
      </sharedItems>
    </cacheField>
    <cacheField name="SUBSECRETARIA" numFmtId="0">
      <sharedItems containsBlank="1" count="9">
        <s v="SUBSECRETARÍA DE SERVICIOS DE LA MOVILIDAD"/>
        <s v="SUBSECRETARÍA DE POLÍTICA SECTORIAL"/>
        <m/>
        <s v="SUBSECRETARÍA DE GESTIÓN CORPORATIVA"/>
        <s v="SUBSECRETARIAS"/>
        <s v="SUBSECRETARÍA DE POLÍTICA SECTORIAL -_x000a_SUBSECRETARÍA DE SERVICIOS DE LA MOVILIDAD"/>
        <s v="SUBSECRETARÍA DE SERVICIOS DE LA MOVILIDAD - _x000a_SUBSECRETARÍA DE GESTIÓN CORPORATIVA"/>
        <s v="SUBSECRETARIA DE GESTIÓN CORPORATIVA -_x000a_SUBSECRETARÍA DE SERVICIOS DE LA MOVILIDAD"/>
        <s v="SUBSECRETARÍA DE GESTIÓN CORPORATIVA - _x000a_SUBSECRETARÍA DE SERVICIOS DE LA MOVILIDAD"/>
      </sharedItems>
    </cacheField>
    <cacheField name="DEPENDENCIA" numFmtId="0">
      <sharedItems containsBlank="1" count="34">
        <s v="SUBSECRETARIA DE SERVICIOS DE MOVILIDAD"/>
        <s v="SUBDIRECCIÓN DE JURISDICCIÓN COACTIVA"/>
        <s v="SUBSECRETARÍA DE POLÍTICA SECTORIAL"/>
        <m/>
        <s v="DIRECCIÓN DE CONTROL Y VIGILANCIA"/>
        <s v="SUBDIRECCIÓN FINANCIERA"/>
        <s v="SUBSECRETARÍAS- DRIREECCIÓN DE ASUNTOS LEGAL"/>
        <s v="SUBSECRETARÍA DE POLÍTICA SECTORIAL -_x000a_SUBSECRETARÍA DE SERVICIOS DE LA MOVILDIDAD"/>
        <s v="SUBSECRETARÍA DE SERVICIOS DE LA MOVILIDAD -_x000a_DIRECCIÓN DE CONTROL Y VIGILANCIA"/>
        <s v="DIRECCIÓN DE PROCESOS ADMINISTRATIVOS -  _x000a_SUBDIRECCIÓN ADMINISTRATIVA"/>
        <s v="SUBSECRETARÍAS- DIRECCIÓN DE ASUNTOS LEGALES"/>
        <s v="SUBDIRECCIÓN FINANCIERA -_x000a_SUBDIRECCIÓN DE JURISDICCIÓN COACTIVA"/>
        <s v="SUBSECRETARÍA DE SERVICIOS DE LA MOVILIDAD"/>
        <s v="SUBDIRECCIÓN DE JURISDICCIÓN COACTIVA -_x000a_SUBDIRECCIÓN DE CONTRAVENCIONES DE TRANSITO -_x000a_SUBDIRECCIÓN FINANCIERA"/>
        <s v="DIRECCIÓN DE PROCESOS ADMINISTRATIVOS -_x000a_DIRECCION DE ASUNTOS LEGALES."/>
        <s v="DIRECCIÓN DE SERVICIO AL CIUDADANO"/>
        <s v="DIRECCIÓN DE PROCESOS ADMINISTRATIVOS"/>
        <s v="SUBDIRECCIÓN DE JURISDICCIÓN COACTIVA - _x000a_SUBDIRECCIÓN FINANCIERA"/>
        <s v="SUBDIRECCIÓN FINANCIERA - _x000a_SUBDIRECCIÓN ADMINISTRATIVA"/>
        <s v="SUBDIRECCIÓN CONTRAVENCIONES DE TRÁNS - _x000a_SUBDIRECCIÓN JURISDICCIÓN COACTIVA -_x000a_SUBDIRECCIÓN FINANCIERA -_x000a_DIRECCIÓN PROCESOS ADMINISTRATIVOS"/>
        <s v="SUBDIRECCIÓN ADMINISTRATIVA"/>
        <s v="DIRECCIÓN DE ASUNTOS LEGALES - _x000a_SUBDIRECCIÓN ADMINISTRATIVA"/>
        <s v="DIRECCION DE PROCESOS ADMINISTRATIVOS -_x000a_SUBDIRECCIÓN DE JURISDICCIÓN COACTIVA."/>
        <s v="DIRECCIÓN DE SERVICIO AL CIUDADANO - _x000a_DIRECCIÓN DE PROCESOS ADMINISTRATIVOS - DAL"/>
        <s v="SUBSECRETARIAS"/>
        <s v="DIRECCIÓN DE ASUNTOS LEGALES -_x000a_SUBSECRETARÍA DE SERVICIOS A LA MOVILIDAD"/>
        <s v="DIRECCIÓN DE ASUNTOS LEGALES"/>
        <s v="DIRECCIÓN DE TRANSPORTE E INFRAESTRUCTURA"/>
        <s v="DIRECCIÓN ADMINISTRATIVA Y FINANCIERA - _x000a_SUBDIRECCIÓN ADMIISTRATIVA"/>
        <s v="SUBDIRECCIÓN FINANCIERA -_x000a_DIRECCIÓN DE PROCESOS ADMINISTRATIVOS"/>
        <s v="SUBDIRECCIÓN ADMINISTRATIVA - _x000a_SUBDIRECCIÓN DE CONTRAVENCIONES DE TRÁNSITO"/>
        <s v="DIRECCIÓN DE ASUNTOS LEGALES - _x000a_DIRECCIÓN DE CONTROL Y VIGILANCIA"/>
        <s v="SUBSECRETARÍA DE  SERVICIOS DE LA MOVILIDAD - _x000a_DIRECCIÓN DE ASUNTOS LEGALES"/>
        <s v="DIRECCIÓN ADMINISTRATIVA Y FINANCIER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410.654893865743" createdVersion="6" refreshedVersion="6" minRefreshableVersion="3" recordCount="217">
  <cacheSource type="worksheet">
    <worksheetSource ref="A2:AF219" sheet="CONSOLIDADO"/>
  </cacheSource>
  <cacheFields count="32">
    <cacheField name="No." numFmtId="0">
      <sharedItems containsSemiMixedTypes="0" containsString="0" containsNumber="1" containsInteger="1" minValue="57" maxValue="755"/>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8"/>
    </cacheField>
    <cacheField name="CODIGO AUDITORÍA SEGÚN PAD DE LA VIGENCIA" numFmtId="0">
      <sharedItems containsSemiMixedTypes="0" containsString="0" containsNumber="1" containsInteger="1" minValue="85" maxValue="873"/>
    </cacheField>
    <cacheField name="No. HALLAZGO" numFmtId="0">
      <sharedItems/>
    </cacheField>
    <cacheField name="CODIGO ACCION" numFmtId="0">
      <sharedItems containsSemiMixedTypes="0" containsString="0" containsNumber="1" containsInteger="1" minValue="1" maxValue="26"/>
    </cacheField>
    <cacheField name="SECTORIAL QUE GENERO LA AUDITORÍA " numFmtId="0">
      <sharedItems/>
    </cacheField>
    <cacheField name="MODALIDAD" numFmtId="0">
      <sharedItems/>
    </cacheField>
    <cacheField name="COMPONENTE" numFmtId="0">
      <sharedItems count="4">
        <s v="Control Gestión"/>
        <s v="Control de Resultados"/>
        <s v="Control Financiero"/>
        <s v="N/A"/>
      </sharedItems>
    </cacheField>
    <cacheField name="FACTOR" numFmtId="0">
      <sharedItems count="7">
        <s v="Plan de mejoramiento"/>
        <s v="Gestión Contractual"/>
        <s v="Planes, Programas y Proyectos"/>
        <s v="Control Fiscal Interno"/>
        <s v="Estados Contables"/>
        <s v="N/A"/>
        <s v="Gestión Presupuestal"/>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6" maxValue="338"/>
    </cacheField>
    <cacheField name="AREA RESPONSABLE" numFmtId="0">
      <sharedItems/>
    </cacheField>
    <cacheField name="FECHA DE INICIO" numFmtId="0">
      <sharedItems/>
    </cacheField>
    <cacheField name="FECHA DE TERMINACIÓN" numFmtId="0">
      <sharedItems count="48">
        <s v="2017-07-01"/>
        <s v="2018-06-30"/>
        <s v="2016-12-31"/>
        <s v="2018-07-21"/>
        <s v="2018-07-18"/>
        <s v="2018-02-18"/>
        <s v="2018-07-01"/>
        <s v="2016-12-01"/>
        <s v="2016-12-15"/>
        <s v="2017-10-01"/>
        <s v="2019-01-18"/>
        <s v="2017-12-31"/>
        <s v="2017-04-18"/>
        <s v="2017-06-01"/>
        <s v="2016-09-30"/>
        <s v="2016-11-01"/>
        <s v="2017-03-31"/>
        <s v="2016-11-30"/>
        <s v="2016-08-31"/>
        <s v="2016-12-16"/>
        <s v="2018-07-19"/>
        <s v="2018-01-31"/>
        <s v="2017-02-01"/>
        <s v="2016-05-18"/>
        <s v="2016-06-01"/>
        <s v="2015-09-30"/>
        <s v="2016-05-31"/>
        <s v="2016-12-30"/>
        <s v="2015-10-18"/>
        <s v="2015-03-31"/>
        <s v="2018-05-30"/>
        <s v="2019-01-31"/>
        <s v="2018-06-29"/>
        <s v="2019-03-15"/>
        <s v="2018-12-31"/>
        <s v="2019-07-26"/>
        <s v="2019-07-25"/>
        <s v="2019-03-30"/>
        <s v="2018-12-15"/>
        <s v="2018-03-30"/>
        <s v="2018-09-28"/>
        <s v="2019-03-26"/>
        <s v="2018-08-30"/>
        <s v="2016-07-20"/>
        <s v="2017-06-30"/>
        <s v="2018-10-26"/>
        <s v="2016-05-20"/>
        <s v="2018-11-30"/>
      </sharedItems>
    </cacheField>
    <cacheField name="ESTADO ENTIDAD" numFmtId="0">
      <sharedItems/>
    </cacheField>
    <cacheField name="ESTADO AUDITOR" numFmtId="0">
      <sharedItems count="3">
        <s v="INCUMPLIDA"/>
        <s v="ABIERTA"/>
        <s v="INEFECTIVA"/>
      </sharedItems>
    </cacheField>
    <cacheField name="SUBSECRETARIA" numFmtId="0">
      <sharedItems containsBlank="1" count="9">
        <s v="SUBSECRETARÍA DE SERVICIOS DE LA MOVILIDAD"/>
        <s v="SUBSECRETARÍA DE POLÍTICA SECTORIAL"/>
        <m/>
        <s v="SUBSECRETARÍA DE GESTIÓN CORPORATIVA"/>
        <s v="SUBSECRETARIAS"/>
        <s v="SUBSECRETARÍA DE POLÍTICA SECTORIAL -_x000a_SUBSECRETARÍA DE SERVICIOS DE LA MOVILIDAD"/>
        <s v="SUBSECRETARÍA DE SERVICIOS DE LA MOVILIDAD - _x000a_SUBSECRETARÍA DE GESTIÓN CORPORATIVA"/>
        <s v="SUBSECRETARIA DE GESTIÓN CORPORATIVA -_x000a_SUBSECRETARÍA DE SERVICIOS DE LA MOVILIDAD"/>
        <s v="SUBSECRETARÍA DE GESTIÓN CORPORATIVA - _x000a_SUBSECRETARÍA DE SERVICIOS DE LA MOVILIDAD"/>
      </sharedItems>
    </cacheField>
    <cacheField name="DEPENDENCIA" numFmtId="0">
      <sharedItems containsBlank="1" count="34">
        <s v="SUBSECRETARIA DE SERVICIOS DE MOVILIDAD"/>
        <s v="SUBDIRECCIÓN DE JURISDICCIÓN COACTIVA"/>
        <s v="SUBSECRETARÍA DE POLÍTICA SECTORIAL"/>
        <m/>
        <s v="DIRECCIÓN DE CONTROL Y VIGILANCIA"/>
        <s v="SUBDIRECCIÓN FINANCIERA"/>
        <s v="SUBSECRETARÍAS- DRIREECCIÓN DE ASUNTOS LEGAL"/>
        <s v="SUBSECRETARÍA DE POLÍTICA SECTORIAL -_x000a_SUBSECRETARÍA DE SERVICIOS DE LA MOVILDIDAD"/>
        <s v="SUBSECRETARÍA DE SERVICIOS DE LA MOVILIDAD -_x000a_DIRECCIÓN DE CONTROL Y VIGILANCIA"/>
        <s v="DIRECCIÓN DE PROCESOS ADMINISTRATIVOS -  _x000a_SUBDIRECCIÓN ADMINISTRATIVA"/>
        <s v="SUBSECRETARÍAS- DIRECCIÓN DE ASUNTOS LEGALES"/>
        <s v="SUBDIRECCIÓN FINANCIERA -_x000a_SUBDIRECCIÓN DE JURISDICCIÓN COACTIVA"/>
        <s v="SUBSECRETARÍA DE SERVICIOS DE LA MOVILIDAD"/>
        <s v="SUBDIRECCIÓN DE JURISDICCIÓN COACTIVA -_x000a_SUBDIRECCIÓN DE CONTRAVENCIONES DE TRANSITO -_x000a_SUBDIRECCIÓN FINANCIERA"/>
        <s v="DIRECCIÓN DE PROCESOS ADMINISTRATIVOS -_x000a_DIRECCION DE ASUNTOS LEGALES."/>
        <s v="DIRECCIÓN DE SERVICIO AL CIUDADANO"/>
        <s v="DIRECCIÓN DE PROCESOS ADMINISTRATIVOS"/>
        <s v="SUBDIRECCIÓN DE JURISDICCIÓN COACTIVA - _x000a_SUBDIRECCIÓN FINANCIERA"/>
        <s v="SUBDIRECCIÓN FINANCIERA - _x000a_SUBDIRECCIÓN ADMINISTRATIVA"/>
        <s v="SUBDIRECCIÓN CONTRAVENCIONES DE TRÁNS - _x000a_SUBDIRECCIÓN JURISDICCIÓN COACTIVA -_x000a_SUBDIRECCIÓN FINANCIERA -_x000a_DIRECCIÓN PROCESOS ADMINISTRATIVOS"/>
        <s v="SUBDIRECCIÓN ADMINISTRATIVA"/>
        <s v="DIRECCIÓN DE ASUNTOS LEGALES - _x000a_SUBDIRECCIÓN ADMINISTRATIVA"/>
        <s v="DIRECCION DE PROCESOS ADMINISTRATIVOS -_x000a_SUBDIRECCIÓN DE JURISDICCIÓN COACTIVA."/>
        <s v="DIRECCIÓN DE SERVICIO AL CIUDADANO - _x000a_DIRECCIÓN DE PROCESOS ADMINISTRATIVOS - DAL"/>
        <s v="SUBSECRETARIAS"/>
        <s v="DIRECCIÓN DE ASUNTOS LEGALES -_x000a_SUBSECRETARÍA DE SERVICIOS A LA MOVILIDAD"/>
        <s v="DIRECCIÓN DE ASUNTOS LEGALES"/>
        <s v="DIRECCIÓN DE TRANSPORTE E INFRAESTRUCTURA"/>
        <s v="DIRECCIÓN ADMINISTRATIVA Y FINANCIERA - _x000a_SUBDIRECCIÓN ADMIISTRATIVA"/>
        <s v="SUBDIRECCIÓN FINANCIERA -_x000a_DIRECCIÓN DE PROCESOS ADMINISTRATIVOS"/>
        <s v="SUBDIRECCIÓN ADMINISTRATIVA - _x000a_SUBDIRECCIÓN DE CONTRAVENCIONES DE TRÁNSITO"/>
        <s v="DIRECCIÓN DE ASUNTOS LEGALES - _x000a_DIRECCIÓN DE CONTROL Y VIGILANCIA"/>
        <s v="SUBSECRETARÍA DE  SERVICIOS DE LA MOVILIDAD - _x000a_DIRECCIÓN DE ASUNTOS LEGALES"/>
        <s v="DIRECCIÓN ADMINISTRATIVA Y FINANCIERA"/>
      </sharedItems>
    </cacheField>
    <cacheField name="EFICACIA " numFmtId="0">
      <sharedItems containsString="0" containsBlank="1" containsNumber="1" containsInteger="1" minValue="0" maxValue="100"/>
    </cacheField>
    <cacheField name="EFECTIVIDAD" numFmtId="0">
      <sharedItems containsString="0" containsBlank="1" containsNumber="1" containsInteger="1" minValue="0" maxValue="100"/>
    </cacheField>
    <cacheField name="ESTADO Y EVALUACIÓN AUDITOR _x000a_" numFmtId="0">
      <sharedItems containsBlank="1" count="4">
        <m/>
        <s v="ABIERTA"/>
        <s v="CERRADA"/>
        <s v="INCUMPLIDA"/>
      </sharedItems>
    </cacheField>
    <cacheField name="FECHA SEGUIMIENTO " numFmtId="0">
      <sharedItems containsNonDate="0" containsDate="1" containsString="0" containsBlank="1" minDate="2017-12-31T00:00:00" maxDate="2018-11-01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7">
  <r>
    <n v="57"/>
    <s v="2016-06-30"/>
    <s v="MOVILIDAD"/>
    <s v="SECRETARIA DISTRITAL DE MOVILIDAD"/>
    <s v="113"/>
    <x v="0"/>
    <n v="119"/>
    <s v="2.1.2.1"/>
    <n v="8"/>
    <s v="DIRECCIÓN SECTOR MOVILIDAD"/>
    <s v="01 - AUDITORIA DE REGULARIDAD"/>
    <x v="0"/>
    <x v="0"/>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s v="SUBSECRETARIA DE SERVICIOS DE MOVILIDAD"/>
    <s v="2016-07-01"/>
    <x v="0"/>
    <s v=" "/>
    <x v="0"/>
    <x v="0"/>
    <x v="0"/>
  </r>
  <r>
    <n v="65"/>
    <s v="2016-06-30"/>
    <s v="MOVILIDAD"/>
    <s v="SECRETARIA DISTRITAL DE MOVILIDAD"/>
    <s v="113"/>
    <x v="0"/>
    <n v="119"/>
    <s v="2.1.2.1"/>
    <n v="16"/>
    <s v="DIRECCIÓN SECTOR MOVILIDAD"/>
    <s v="01 - AUDITORIA DE REGULARIDAD"/>
    <x v="0"/>
    <x v="0"/>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s v="SUBDIRECCIÓN DE JURISDICCIÓN COACTIVA"/>
    <s v="2016-11-01"/>
    <x v="0"/>
    <s v=" "/>
    <x v="0"/>
    <x v="0"/>
    <x v="1"/>
  </r>
  <r>
    <n v="68"/>
    <s v="2016-06-30"/>
    <s v="MOVILIDAD"/>
    <s v="SECRETARIA DISTRITAL DE MOVILIDAD"/>
    <s v="113"/>
    <x v="0"/>
    <n v="119"/>
    <s v="2.1.2.1"/>
    <n v="19"/>
    <s v="DIRECCIÓN SECTOR MOVILIDAD"/>
    <s v="01 - AUDITORIA DE REGULARIDAD"/>
    <x v="0"/>
    <x v="0"/>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s v="SUBDIRECCIÓN DE JURISDICCIÓN COACTIVA"/>
    <s v="2016-11-01"/>
    <x v="0"/>
    <s v=" "/>
    <x v="0"/>
    <x v="0"/>
    <x v="1"/>
  </r>
  <r>
    <n v="75"/>
    <s v="2016-06-30"/>
    <s v="MOVILIDAD"/>
    <s v="SECRETARIA DISTRITAL DE MOVILIDAD"/>
    <s v="113"/>
    <x v="0"/>
    <n v="119"/>
    <s v="2.1.2.1"/>
    <n v="26"/>
    <s v="DIRECCIÓN SECTOR MOVILIDAD"/>
    <s v="01 - AUDITORIA DE REGULARIDAD"/>
    <x v="0"/>
    <x v="0"/>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s v="SUBDIRECCIÓN DE JURISDICCIÓN COACTIVA"/>
    <s v="2017-01-23"/>
    <x v="0"/>
    <s v=" "/>
    <x v="0"/>
    <x v="0"/>
    <x v="1"/>
  </r>
  <r>
    <n v="82"/>
    <s v="2017-07-19"/>
    <s v="MOVILIDAD"/>
    <s v="SECRETARIA DISTRITAL DE MOVILIDAD"/>
    <s v="113"/>
    <x v="1"/>
    <n v="91"/>
    <s v="2.1.2.1"/>
    <n v="4"/>
    <s v="DIRECCIÓN SECTOR MOVILIDAD"/>
    <s v="01 - AUDITORIA DE REGULARIDAD"/>
    <x v="0"/>
    <x v="0"/>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1"/>
    <s v=" "/>
    <x v="1"/>
    <x v="1"/>
    <x v="2"/>
  </r>
  <r>
    <n v="91"/>
    <s v="2016-06-30"/>
    <s v="MOVILIDAD"/>
    <s v="SECRETARIA DISTRITAL DE MOVILIDAD"/>
    <s v="113"/>
    <x v="0"/>
    <n v="119"/>
    <s v="2.1.3.10.1"/>
    <n v="1"/>
    <s v="DIRECCIÓN SECTOR MOVILIDAD"/>
    <s v="01 - AUDITORIA DE REGULARIDAD"/>
    <x v="0"/>
    <x v="1"/>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2"/>
    <s v=" "/>
    <x v="2"/>
    <x v="2"/>
    <x v="3"/>
  </r>
  <r>
    <n v="92"/>
    <s v="2016-06-30"/>
    <s v="MOVILIDAD"/>
    <s v="SECRETARIA DISTRITAL DE MOVILIDAD"/>
    <s v="113"/>
    <x v="0"/>
    <n v="119"/>
    <s v="2.1.3.10.1"/>
    <n v="2"/>
    <s v="DIRECCIÓN SECTOR MOVILIDAD"/>
    <s v="01 - AUDITORIA DE REGULARIDAD"/>
    <x v="0"/>
    <x v="1"/>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FORTALECER LAS ACTIVIDADES DE CONTROL POR PARTE DE LA SUPERVISIÓN AL CONTRATO DE SUMINISTRO DE COMBUSTIBLE."/>
    <s v="SEGUIMIENTO AL CONTRATO DE SUMINISTRO DE COMBUSTIBLE"/>
    <s v="ACTIVIDADES DE SUMINISTRO DE COMBUSTIBLE CONTROLADAS/ TOTAL DE ACTIVIDADES DE SUMINISTRO DE COMBUSTIBLE *100"/>
    <n v="0.6"/>
    <s v="SUBDIRECIÓN ADMINISTRATIVA"/>
    <s v="2016-07-15"/>
    <x v="2"/>
    <s v=" "/>
    <x v="2"/>
    <x v="2"/>
    <x v="3"/>
  </r>
  <r>
    <n v="96"/>
    <s v="2017-07-19"/>
    <s v="MOVILIDAD"/>
    <s v="SECRETARIA DISTRITAL DE MOVILIDAD"/>
    <s v="113"/>
    <x v="1"/>
    <n v="91"/>
    <s v="2.1.3.10.1"/>
    <n v="1"/>
    <s v="DIRECCIÓN SECTOR MOVILIDAD"/>
    <s v="01 - AUDITORIA DE REGULARIDAD"/>
    <x v="0"/>
    <x v="1"/>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3"/>
    <s v=" "/>
    <x v="1"/>
    <x v="0"/>
    <x v="4"/>
  </r>
  <r>
    <n v="98"/>
    <s v="2017-07-19"/>
    <s v="MOVILIDAD"/>
    <s v="SECRETARIA DISTRITAL DE MOVILIDAD"/>
    <s v="113"/>
    <x v="1"/>
    <n v="91"/>
    <s v="2.1.3.10.2"/>
    <n v="1"/>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4"/>
    <s v=" "/>
    <x v="1"/>
    <x v="0"/>
    <x v="4"/>
  </r>
  <r>
    <n v="99"/>
    <s v="2017-07-19"/>
    <s v="MOVILIDAD"/>
    <s v="SECRETARIA DISTRITAL DE MOVILIDAD"/>
    <s v="113"/>
    <x v="1"/>
    <n v="91"/>
    <s v="2.1.3.10.2"/>
    <n v="2"/>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s v="DIRECCIÓN DE CONTROL Y VIGILANCIA"/>
    <s v="2017-08-01"/>
    <x v="5"/>
    <s v=" "/>
    <x v="0"/>
    <x v="0"/>
    <x v="4"/>
  </r>
  <r>
    <n v="100"/>
    <s v="2017-07-19"/>
    <s v="MOVILIDAD"/>
    <s v="SECRETARIA DISTRITAL DE MOVILIDAD"/>
    <s v="113"/>
    <x v="1"/>
    <n v="91"/>
    <s v="2.1.3.10.2"/>
    <n v="3"/>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4"/>
    <s v=" "/>
    <x v="1"/>
    <x v="0"/>
    <x v="4"/>
  </r>
  <r>
    <n v="101"/>
    <s v="2016-06-30"/>
    <s v="MOVILIDAD"/>
    <s v="SECRETARIA DISTRITAL DE MOVILIDAD"/>
    <s v="113"/>
    <x v="0"/>
    <n v="119"/>
    <s v="2.1.3.11.1"/>
    <n v="1"/>
    <s v="DIRECCIÓN SECTOR MOVILIDAD"/>
    <s v="01 - AUDITORIA DE REGULARIDAD"/>
    <x v="0"/>
    <x v="1"/>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2"/>
    <s v=" "/>
    <x v="2"/>
    <x v="2"/>
    <x v="3"/>
  </r>
  <r>
    <n v="102"/>
    <s v="2016-06-30"/>
    <s v="MOVILIDAD"/>
    <s v="SECRETARIA DISTRITAL DE MOVILIDAD"/>
    <s v="113"/>
    <x v="0"/>
    <n v="119"/>
    <s v="2.1.3.11.1"/>
    <n v="2"/>
    <s v="DIRECCIÓN SECTOR MOVILIDAD"/>
    <s v="01 - AUDITORIA DE REGULARIDAD"/>
    <x v="0"/>
    <x v="1"/>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FORTALECER LAS ACTIVIDADES DE CONTROL POR PARTE DE LA SUPERVISIÓN DEL CONTRATO EN LO REFERIDO AL MAYOR CONTROL EN LA METODOLOGÍA DEL SUMINISTRO DEL COMBUSTIBLE Y EN LA VERIFICACIÓN DE LA FACTURACIÓN"/>
    <s v="FORMATO DE CHECK LIST DE VERIFICACIÓN INTERNA DE FACTURACIÓN"/>
    <s v="DILIGENCIAMIENTO DEL FORMATO"/>
    <n v="1"/>
    <s v="SUBDIRECIÓN ADMINISTRATIVA"/>
    <s v="2016-07-15"/>
    <x v="2"/>
    <s v=" "/>
    <x v="2"/>
    <x v="2"/>
    <x v="3"/>
  </r>
  <r>
    <n v="110"/>
    <s v="2017-07-19"/>
    <s v="MOVILIDAD"/>
    <s v="SECRETARIA DISTRITAL DE MOVILIDAD"/>
    <s v="113"/>
    <x v="1"/>
    <n v="91"/>
    <s v="2.1.3.12.1"/>
    <n v="1"/>
    <s v="DIRECCIÓN SECTOR MOVILIDAD"/>
    <s v="01 - AUDITORIA DE REGULARIDAD"/>
    <x v="0"/>
    <x v="1"/>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6"/>
    <s v=" "/>
    <x v="1"/>
    <x v="3"/>
    <x v="5"/>
  </r>
  <r>
    <n v="111"/>
    <s v="2017-07-19"/>
    <s v="MOVILIDAD"/>
    <s v="SECRETARIA DISTRITAL DE MOVILIDAD"/>
    <s v="113"/>
    <x v="1"/>
    <n v="91"/>
    <s v="2.1.3.12.1"/>
    <n v="2"/>
    <s v="DIRECCIÓN SECTOR MOVILIDAD"/>
    <s v="01 - AUDITORIA DE REGULARIDAD"/>
    <x v="0"/>
    <x v="1"/>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6"/>
    <s v=" "/>
    <x v="1"/>
    <x v="3"/>
    <x v="5"/>
  </r>
  <r>
    <n v="178"/>
    <s v="2016-06-30"/>
    <s v="MOVILIDAD"/>
    <s v="SECRETARIA DISTRITAL DE MOVILIDAD"/>
    <s v="113"/>
    <x v="0"/>
    <n v="119"/>
    <s v="2.1.3.18.1"/>
    <n v="1"/>
    <s v="DIRECCIÓN SECTOR MOVILIDAD"/>
    <s v="01 - AUDITORIA DE REGULARIDAD"/>
    <x v="0"/>
    <x v="1"/>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REVISAR Y AJUSTAR LOS DOCUMENTOS DEL SIG QUE SOPORTAN LA  REVISIÓN Y APROBACIÓN DE CUENTAS DE COBRO"/>
    <s v="ACTUALIZACIÓN DE DOCUMENTOS DEL SIG REFERENTES AL PROCESO FINANCIERO"/>
    <s v="(DOCUMENTOS DEL SIG ACTUALIZADOS, APROBADOS Y PUBLICADOS DEL PROCESO FINANCIERO PARA LA REVISIÓN DE CUENTAS DE COBRO/"/>
    <n v="1"/>
    <s v="SUBDIRECCIÓN FINANCIERA"/>
    <s v="2016-07-15"/>
    <x v="7"/>
    <s v=" "/>
    <x v="2"/>
    <x v="2"/>
    <x v="3"/>
  </r>
  <r>
    <n v="183"/>
    <s v="2016-06-30"/>
    <s v="MOVILIDAD"/>
    <s v="SECRETARIA DISTRITAL DE MOVILIDAD"/>
    <s v="113"/>
    <x v="0"/>
    <n v="119"/>
    <s v="2.1.3.2.1"/>
    <n v="2"/>
    <s v="DIRECCIÓN SECTOR MOVILIDAD"/>
    <s v="01 - AUDITORIA DE REGULARIDAD"/>
    <x v="0"/>
    <x v="1"/>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s v="SUBSECRETARÍAS- DAL"/>
    <s v="2016-07-15"/>
    <x v="8"/>
    <s v=" "/>
    <x v="0"/>
    <x v="4"/>
    <x v="6"/>
  </r>
  <r>
    <n v="185"/>
    <s v="2017-07-19"/>
    <s v="MOVILIDAD"/>
    <s v="SECRETARIA DISTRITAL DE MOVILIDAD"/>
    <s v="113"/>
    <x v="1"/>
    <n v="91"/>
    <s v="2.1.3.2.1"/>
    <n v="1"/>
    <s v="DIRECCIÓN SECTOR MOVILIDAD"/>
    <s v="01 - AUDITORIA DE REGULARIDAD"/>
    <x v="0"/>
    <x v="1"/>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1"/>
    <s v=" "/>
    <x v="1"/>
    <x v="5"/>
    <x v="7"/>
  </r>
  <r>
    <n v="186"/>
    <s v="2017-07-19"/>
    <s v="MOVILIDAD"/>
    <s v="SECRETARIA DISTRITAL DE MOVILIDAD"/>
    <s v="113"/>
    <x v="1"/>
    <n v="91"/>
    <s v="2.1.3.2.1"/>
    <n v="2"/>
    <s v="DIRECCIÓN SECTOR MOVILIDAD"/>
    <s v="01 - AUDITORIA DE REGULARIDAD"/>
    <x v="0"/>
    <x v="1"/>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1"/>
    <s v=" "/>
    <x v="1"/>
    <x v="5"/>
    <x v="7"/>
  </r>
  <r>
    <n v="189"/>
    <s v="2016-06-30"/>
    <s v="MOVILIDAD"/>
    <s v="SECRETARIA DISTRITAL DE MOVILIDAD"/>
    <s v="113"/>
    <x v="0"/>
    <n v="119"/>
    <s v="2.1.3.2.4"/>
    <n v="1"/>
    <s v="DIRECCIÓN SECTOR MOVILIDAD"/>
    <s v="01 - AUDITORIA DE REGULARIDAD"/>
    <x v="0"/>
    <x v="1"/>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s v="SSM / DCV"/>
    <s v="2016-07-01"/>
    <x v="2"/>
    <s v=" "/>
    <x v="0"/>
    <x v="0"/>
    <x v="8"/>
  </r>
  <r>
    <n v="192"/>
    <s v="2017-07-19"/>
    <s v="MOVILIDAD"/>
    <s v="SECRETARIA DISTRITAL DE MOVILIDAD"/>
    <s v="113"/>
    <x v="1"/>
    <n v="91"/>
    <s v="2.1.3.21.1"/>
    <n v="1"/>
    <s v="DIRECCIÓN SECTOR MOVILIDAD"/>
    <s v="01 - AUDITORIA DE REGULARIDAD"/>
    <x v="0"/>
    <x v="1"/>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6"/>
    <s v=" "/>
    <x v="1"/>
    <x v="6"/>
    <x v="9"/>
  </r>
  <r>
    <n v="193"/>
    <s v="2017-07-19"/>
    <s v="MOVILIDAD"/>
    <s v="SECRETARIA DISTRITAL DE MOVILIDAD"/>
    <s v="113"/>
    <x v="1"/>
    <n v="91"/>
    <s v="2.1.3.21.1"/>
    <n v="2"/>
    <s v="DIRECCIÓN SECTOR MOVILIDAD"/>
    <s v="01 - AUDITORIA DE REGULARIDAD"/>
    <x v="0"/>
    <x v="1"/>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s v="DIRECCIÓN DE PROCESOS ADMINISTRATIVOS"/>
    <s v="2017-08-01"/>
    <x v="9"/>
    <s v=" "/>
    <x v="2"/>
    <x v="2"/>
    <x v="3"/>
  </r>
  <r>
    <n v="195"/>
    <s v="2017-07-19"/>
    <s v="MOVILIDAD"/>
    <s v="SECRETARIA DISTRITAL DE MOVILIDAD"/>
    <s v="113"/>
    <x v="1"/>
    <n v="91"/>
    <s v="2.1.3.22.1"/>
    <n v="2"/>
    <s v="DIRECCIÓN SECTOR MOVILIDAD"/>
    <s v="01 - AUDITORIA DE REGULARIDAD"/>
    <x v="0"/>
    <x v="1"/>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r>
  <r>
    <n v="203"/>
    <s v="2017-07-19"/>
    <s v="MOVILIDAD"/>
    <s v="SECRETARIA DISTRITAL DE MOVILIDAD"/>
    <s v="113"/>
    <x v="1"/>
    <n v="91"/>
    <s v="2.1.3.4.2"/>
    <n v="1"/>
    <s v="DIRECCIÓN SECTOR MOVILIDAD"/>
    <s v="01 - AUDITORIA DE REGULARIDAD"/>
    <x v="0"/>
    <x v="1"/>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s v="DIRECCION DE SERVICIO AL CIUDADANO"/>
    <s v="2017-08-01"/>
    <x v="11"/>
    <s v=" "/>
    <x v="2"/>
    <x v="2"/>
    <x v="3"/>
  </r>
  <r>
    <n v="205"/>
    <s v="2016-06-30"/>
    <s v="MOVILIDAD"/>
    <s v="SECRETARIA DISTRITAL DE MOVILIDAD"/>
    <s v="113"/>
    <x v="0"/>
    <n v="119"/>
    <s v="2.1.3.4.4"/>
    <n v="1"/>
    <s v="DIRECCIÓN SECTOR MOVILIDAD"/>
    <s v="01 - AUDITORIA DE REGULARIDAD"/>
    <x v="0"/>
    <x v="1"/>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s v="SSM / DCV"/>
    <s v="2016-07-15"/>
    <x v="12"/>
    <s v=" "/>
    <x v="0"/>
    <x v="0"/>
    <x v="8"/>
  </r>
  <r>
    <n v="208"/>
    <s v="2016-06-30"/>
    <s v="MOVILIDAD"/>
    <s v="SECRETARIA DISTRITAL DE MOVILIDAD"/>
    <s v="113"/>
    <x v="0"/>
    <n v="119"/>
    <s v="2.1.3.4.4"/>
    <n v="4"/>
    <s v="DIRECCIÓN SECTOR MOVILIDAD"/>
    <s v="01 - AUDITORIA DE REGULARIDAD"/>
    <x v="0"/>
    <x v="1"/>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7"/>
    <s v=" "/>
    <x v="0"/>
    <x v="4"/>
    <x v="10"/>
  </r>
  <r>
    <n v="209"/>
    <s v="2016-06-30"/>
    <s v="MOVILIDAD"/>
    <s v="SECRETARIA DISTRITAL DE MOVILIDAD"/>
    <s v="113"/>
    <x v="0"/>
    <n v="119"/>
    <s v="2.1.3.4.4"/>
    <n v="5"/>
    <s v="DIRECCIÓN SECTOR MOVILIDAD"/>
    <s v="01 - AUDITORIA DE REGULARIDAD"/>
    <x v="0"/>
    <x v="1"/>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s v="SUBSECRETARÍA DE SERVICIOS DE LA MOVILIDAD / DIRECCIÓN DE CONTROL Y VIGILANCIA"/>
    <s v="2016-07-01"/>
    <x v="13"/>
    <s v=" "/>
    <x v="0"/>
    <x v="0"/>
    <x v="8"/>
  </r>
  <r>
    <n v="250"/>
    <s v="2016-06-30"/>
    <s v="MOVILIDAD"/>
    <s v="SECRETARIA DISTRITAL DE MOVILIDAD"/>
    <s v="113"/>
    <x v="0"/>
    <n v="119"/>
    <s v="2.1.3.7.1.8.1"/>
    <n v="1"/>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14"/>
    <s v=" "/>
    <x v="2"/>
    <x v="2"/>
    <x v="3"/>
  </r>
  <r>
    <n v="251"/>
    <s v="2016-06-30"/>
    <s v="MOVILIDAD"/>
    <s v="SECRETARIA DISTRITAL DE MOVILIDAD"/>
    <s v="113"/>
    <x v="0"/>
    <n v="119"/>
    <s v="2.1.3.7.1.8.1"/>
    <n v="2"/>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r>
  <r>
    <n v="252"/>
    <s v="2016-06-30"/>
    <s v="MOVILIDAD"/>
    <s v="SECRETARIA DISTRITAL DE MOVILIDAD"/>
    <s v="113"/>
    <x v="0"/>
    <n v="119"/>
    <s v="2.1.3.7.1.8.1"/>
    <n v="3"/>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s v="SUBDIRECCIÓN DE JURISDICCIÓN COACTIVA"/>
    <s v="2016-11-02"/>
    <x v="16"/>
    <s v=" "/>
    <x v="2"/>
    <x v="2"/>
    <x v="3"/>
  </r>
  <r>
    <n v="253"/>
    <s v="2016-06-30"/>
    <s v="MOVILIDAD"/>
    <s v="SECRETARIA DISTRITAL DE MOVILIDAD"/>
    <s v="113"/>
    <x v="0"/>
    <n v="119"/>
    <s v="2.1.3.7.1.8.1"/>
    <n v="4"/>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17"/>
    <s v=" "/>
    <x v="2"/>
    <x v="2"/>
    <x v="3"/>
  </r>
  <r>
    <n v="260"/>
    <s v="2016-06-30"/>
    <s v="MOVILIDAD"/>
    <s v="SECRETARIA DISTRITAL DE MOVILIDAD"/>
    <s v="113"/>
    <x v="0"/>
    <n v="119"/>
    <s v="2.1.3.7.1.8.3"/>
    <n v="1"/>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14"/>
    <s v=" "/>
    <x v="2"/>
    <x v="2"/>
    <x v="3"/>
  </r>
  <r>
    <n v="261"/>
    <s v="2016-06-30"/>
    <s v="MOVILIDAD"/>
    <s v="SECRETARIA DISTRITAL DE MOVILIDAD"/>
    <s v="113"/>
    <x v="0"/>
    <n v="119"/>
    <s v="2.1.3.7.1.8.3"/>
    <n v="2"/>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r>
  <r>
    <n v="262"/>
    <s v="2016-06-30"/>
    <s v="MOVILIDAD"/>
    <s v="SECRETARIA DISTRITAL DE MOVILIDAD"/>
    <s v="113"/>
    <x v="0"/>
    <n v="119"/>
    <s v="2.1.3.7.1.8.3"/>
    <n v="3"/>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r>
  <r>
    <n v="263"/>
    <s v="2016-06-30"/>
    <s v="MOVILIDAD"/>
    <s v="SECRETARIA DISTRITAL DE MOVILIDAD"/>
    <s v="113"/>
    <x v="0"/>
    <n v="119"/>
    <s v="2.1.3.7.1.8.3"/>
    <n v="4"/>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17"/>
    <s v=" "/>
    <x v="2"/>
    <x v="2"/>
    <x v="3"/>
  </r>
  <r>
    <n v="264"/>
    <s v="2016-06-30"/>
    <s v="MOVILIDAD"/>
    <s v="SECRETARIA DISTRITAL DE MOVILIDAD"/>
    <s v="113"/>
    <x v="0"/>
    <n v="119"/>
    <s v="2.1.3.7.1.8.3"/>
    <n v="5"/>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18"/>
    <s v=" "/>
    <x v="2"/>
    <x v="2"/>
    <x v="3"/>
  </r>
  <r>
    <n v="273"/>
    <s v="2017-07-19"/>
    <s v="MOVILIDAD"/>
    <s v="SECRETARIA DISTRITAL DE MOVILIDAD"/>
    <s v="113"/>
    <x v="1"/>
    <n v="91"/>
    <s v="2.1.3.8.2"/>
    <n v="1"/>
    <s v="DIRECCIÓN SECTOR MOVILIDAD"/>
    <s v="01 - AUDITORIA DE REGULARIDAD"/>
    <x v="0"/>
    <x v="1"/>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s v="DIRECCIÓN DE CONTROL Y VIGILANCIA"/>
    <s v="2017-08-01"/>
    <x v="11"/>
    <s v=" "/>
    <x v="2"/>
    <x v="2"/>
    <x v="3"/>
  </r>
  <r>
    <n v="277"/>
    <s v="2017-07-19"/>
    <s v="MOVILIDAD"/>
    <s v="SECRETARIA DISTRITAL DE MOVILIDAD"/>
    <s v="113"/>
    <x v="1"/>
    <n v="91"/>
    <s v="2.1.3.8.3"/>
    <n v="1"/>
    <s v="DIRECCIÓN SECTOR MOVILIDAD"/>
    <s v="01 - AUDITORIA DE REGULARIDAD"/>
    <x v="0"/>
    <x v="1"/>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3"/>
    <s v=" "/>
    <x v="1"/>
    <x v="0"/>
    <x v="4"/>
  </r>
  <r>
    <n v="278"/>
    <s v="2017-07-19"/>
    <s v="MOVILIDAD"/>
    <s v="SECRETARIA DISTRITAL DE MOVILIDAD"/>
    <s v="113"/>
    <x v="1"/>
    <n v="91"/>
    <s v="2.1.3.8.4"/>
    <n v="1"/>
    <s v="DIRECCIÓN SECTOR MOVILIDAD"/>
    <s v="01 - AUDITORIA DE REGULARIDAD"/>
    <x v="0"/>
    <x v="1"/>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3"/>
    <s v=" "/>
    <x v="1"/>
    <x v="0"/>
    <x v="4"/>
  </r>
  <r>
    <n v="279"/>
    <s v="2017-07-19"/>
    <s v="MOVILIDAD"/>
    <s v="SECRETARIA DISTRITAL DE MOVILIDAD"/>
    <s v="113"/>
    <x v="1"/>
    <n v="91"/>
    <s v="2.1.3.8.4"/>
    <n v="2"/>
    <s v="DIRECCIÓN SECTOR MOVILIDAD"/>
    <s v="01 - AUDITORIA DE REGULARIDAD"/>
    <x v="0"/>
    <x v="1"/>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3"/>
    <s v=" "/>
    <x v="1"/>
    <x v="0"/>
    <x v="4"/>
  </r>
  <r>
    <n v="294"/>
    <s v="2016-06-30"/>
    <s v="MOVILIDAD"/>
    <s v="SECRETARIA DISTRITAL DE MOVILIDAD"/>
    <s v="113"/>
    <x v="0"/>
    <n v="119"/>
    <s v="2.1.3.9.1.3"/>
    <n v="1"/>
    <s v="DIRECCIÓN SECTOR MOVILIDAD"/>
    <s v="01 - AUDITORIA DE REGULARIDAD"/>
    <x v="0"/>
    <x v="1"/>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SOCIALIZAR CON LOS SERVIDORES DE LA SDM TIPS DE BUENAS PRÁCTICAS AL MOMENTO DE ESTRUCTURAR Y EALUAR LOS PROCESOS CONTRACTUALES"/>
    <s v="SEGUIMIENTO A RUTA CRÍTICA"/>
    <s v="NÚMERO DE SERVIDORES SOCIALIZADOS/NÚMERO DE SERVIDORES CONVOCADOS A LA SOCIALIZACIÓN"/>
    <n v="100"/>
    <s v="SPS"/>
    <s v="2016-07-11"/>
    <x v="19"/>
    <s v=" "/>
    <x v="2"/>
    <x v="2"/>
    <x v="3"/>
  </r>
  <r>
    <n v="307"/>
    <s v="2017-07-19"/>
    <s v="MOVILIDAD"/>
    <s v="SECRETARIA DISTRITAL DE MOVILIDAD"/>
    <s v="113"/>
    <x v="1"/>
    <n v="91"/>
    <s v="2.1.3.9.3"/>
    <n v="2"/>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20"/>
    <s v=" "/>
    <x v="1"/>
    <x v="0"/>
    <x v="4"/>
  </r>
  <r>
    <n v="308"/>
    <s v="2017-07-19"/>
    <s v="MOVILIDAD"/>
    <s v="SECRETARIA DISTRITAL DE MOVILIDAD"/>
    <s v="113"/>
    <x v="1"/>
    <n v="91"/>
    <s v="2.1.3.9.3"/>
    <n v="3"/>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6"/>
    <s v=" "/>
    <x v="1"/>
    <x v="3"/>
    <x v="5"/>
  </r>
  <r>
    <n v="309"/>
    <s v="2017-07-19"/>
    <s v="MOVILIDAD"/>
    <s v="SECRETARIA DISTRITAL DE MOVILIDAD"/>
    <s v="113"/>
    <x v="1"/>
    <n v="91"/>
    <s v="2.1.3.9.3"/>
    <n v="4"/>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6"/>
    <s v=" "/>
    <x v="1"/>
    <x v="3"/>
    <x v="5"/>
  </r>
  <r>
    <n v="341"/>
    <s v="2017-07-19"/>
    <s v="MOVILIDAD"/>
    <s v="SECRETARIA DISTRITAL DE MOVILIDAD"/>
    <s v="113"/>
    <x v="1"/>
    <n v="91"/>
    <s v="2.2.1.3.1"/>
    <n v="1"/>
    <s v="DIRECCIÓN SECTOR MOVILIDAD"/>
    <s v="01 - AUDITORIA DE REGULARIDAD"/>
    <x v="1"/>
    <x v="2"/>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s v="SSM"/>
    <s v="2017-08-01"/>
    <x v="21"/>
    <s v=" "/>
    <x v="0"/>
    <x v="0"/>
    <x v="0"/>
  </r>
  <r>
    <n v="354"/>
    <s v="2016-06-30"/>
    <s v="MOVILIDAD"/>
    <s v="SECRETARIA DISTRITAL DE MOVILIDAD"/>
    <s v="113"/>
    <x v="0"/>
    <n v="119"/>
    <s v="2.2.1.4.3.1"/>
    <n v="3"/>
    <s v="DIRECCIÓN SECTOR MOVILIDAD"/>
    <s v="01 - AUDITORIA DE REGULARIDAD"/>
    <x v="0"/>
    <x v="1"/>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s v="DIRECCIÓN DE PROCESOS ADMINISTRATIVOS"/>
    <s v="2016-08-02"/>
    <x v="0"/>
    <s v=" "/>
    <x v="2"/>
    <x v="2"/>
    <x v="3"/>
  </r>
  <r>
    <n v="365"/>
    <s v="2016-06-30"/>
    <s v="MOVILIDAD"/>
    <s v="SECRETARIA DISTRITAL DE MOVILIDAD"/>
    <s v="113"/>
    <x v="0"/>
    <n v="119"/>
    <s v="2.2.1.7.1"/>
    <n v="1"/>
    <s v="DIRECCIÓN SECTOR MOVILIDAD"/>
    <s v="01 - AUDITORIA DE REGULARIDAD"/>
    <x v="0"/>
    <x v="1"/>
    <s v="HALLAZGO ADMINISTRATIVO PORQUE LA ENTIDAD NO TIENE CLARO EL CONCEPTO DE LA GESTIÓN AMBIENTAL POR CUANTO RELACIONA COMO CONTRATOS PACA ALGUNOS CUYOS OBJETOS NO TIENEN NINGUNA RELACIÓN CON EL TEMA."/>
    <s v="INADECUADA CLASIFICACIÓN DE CONTRATOS."/>
    <s v="INCLUIR EN EL INFORME DEL PACA  LOS CONCEPTOS QUE  CORRESPONDEN A LA GESTIÓN AMBIENTAL."/>
    <s v="INCLUSIÓN DE CONCEPTOS RELACIONADOS EN GESTIÓN AMBIENTAL EN EL INFORME PACA"/>
    <s v="INCLUSIÓN DE CONCEPTOS RELACIONADOS EN GESTIÓN AMBIENTAL EN EL INFORME PACA"/>
    <n v="1"/>
    <s v="SUBDIRECIÓN ADMINISTRATIVA"/>
    <s v="2016-07-07"/>
    <x v="22"/>
    <s v=" "/>
    <x v="2"/>
    <x v="2"/>
    <x v="3"/>
  </r>
  <r>
    <n v="371"/>
    <s v="2015-12-29"/>
    <s v="MOVILIDAD"/>
    <s v="SECRETARIA DISTRITAL DE MOVILIDAD"/>
    <s v="113"/>
    <x v="2"/>
    <n v="108"/>
    <s v="2.2.1.8.6"/>
    <n v="1"/>
    <s v="DIRECCIÓN SECTOR MOVILIDAD"/>
    <s v="01 - AUDITORIA DE REGULARIDAD"/>
    <x v="0"/>
    <x v="3"/>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CENTRO DE GESTIÓN DE TRÁNSITO."/>
    <s v="APLICACIÓN DE PROCEDIMIENTO"/>
    <s v="PROCEDIMIENTO APLICADO PARA EL COMPONENETE CENTRO DE GESTIÓN DE TRÁNSITO/ANEXO FINANCIERO SUSCRITO ."/>
    <n v="1"/>
    <s v="SUBSECRETARÍA DE SERVICIOS DE LA MOVILIDAD / DIRECCIÓN DE CONTROL Y VIGILANCIA"/>
    <s v="2015-06-12"/>
    <x v="23"/>
    <s v=" "/>
    <x v="2"/>
    <x v="2"/>
    <x v="3"/>
  </r>
  <r>
    <n v="372"/>
    <s v="2015-12-29"/>
    <s v="MOVILIDAD"/>
    <s v="SECRETARIA DISTRITAL DE MOVILIDAD"/>
    <s v="113"/>
    <x v="2"/>
    <n v="108"/>
    <s v="2.2.1.8.6"/>
    <n v="2"/>
    <s v="DIRECCIÓN SECTOR MOVILIDAD"/>
    <s v="01 - AUDITORIA DE REGULARIDAD"/>
    <x v="0"/>
    <x v="3"/>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DESDE LA SUSCRIPCIÓN DEL CONVENIO"/>
    <s v="APLICAR EL PROCEDIMIENTO ESTABLECIDO EN LA JUSTIFICACÓN A LA MODIFICACIÓN Nº 2 AL CONVENIO INTERADMINISTRATIVON 1029 DE LA  FASE I, DESDE EL PASO 1 HASTA AL PASO 8 DEL FLUJOGRAMA RESPECTIVO PARA EL COMPONENETE DETECCIÓN ELECTÓNICA DE INFRACCIONES DE TRÁNSITO."/>
    <s v="APLICACIÓN DE PROCEDIMIENTO"/>
    <s v="PROCEDIMIENTO APLICADO PARA EL COMPONENETE DETECCIÓN ELECTÓNICA DE INFRACCIONES DE TRÁNSITO/ANEXO FINANCIERO SUSCRITO ."/>
    <n v="1"/>
    <s v="SUBSECRETARÍA DE SERVICIOS DE LA MOVILIDAD / DIRECCIÓN DE CONTROL Y VIGILANCIA"/>
    <s v="2015-06-12"/>
    <x v="23"/>
    <s v=" "/>
    <x v="2"/>
    <x v="2"/>
    <x v="3"/>
  </r>
  <r>
    <n v="381"/>
    <s v="2015-12-29"/>
    <s v="MOVILIDAD"/>
    <s v="SECRETARIA DISTRITAL DE MOVILIDAD"/>
    <s v="113"/>
    <x v="2"/>
    <n v="108"/>
    <s v="2.2.3.2"/>
    <n v="1"/>
    <s v="DIRECCIÓN SECTOR MOVILIDAD"/>
    <s v="01 - AUDITORIA DE REGULARIDAD"/>
    <x v="0"/>
    <x v="3"/>
    <s v="HALLAZGO ADMINISTRATIVO CON PRESUNTA INCIDENCIA DISCIPLINARIA POR EL INCUMPLIMIENTO DE LAS ACCIONES FORMULADAS EN EL PLAN DE MEJORAMIENTO INSTITUCIONAL. PÁG.  116"/>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s v="OFICINA CONTROL INTERNO"/>
    <s v="2015-06-05"/>
    <x v="24"/>
    <s v=" "/>
    <x v="2"/>
    <x v="2"/>
    <x v="3"/>
  </r>
  <r>
    <n v="388"/>
    <s v="2015-12-29"/>
    <s v="MOVILIDAD"/>
    <s v="SECRETARIA DISTRITAL DE MOVILIDAD"/>
    <s v="113"/>
    <x v="2"/>
    <n v="108"/>
    <s v="2.2.5.2"/>
    <n v="1"/>
    <s v="DIRECCIÓN SECTOR MOVILIDAD"/>
    <s v="01 - AUDITORIA DE REGULARIDAD"/>
    <x v="0"/>
    <x v="3"/>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SOLICITAR MAYOR PERSONAL, QUE APOYE LA ACTIVIDAD DEL GRUPO DE  GESTIÓN DOCUMENTAL DE LA DIRECCIÓN DE ASUNTOS LEGALES"/>
    <s v="OFICIO DE SOLICITUD DE PERSONAL"/>
    <s v="OFICIO POR MEDIO DEL CUAL SE SOLICITA LA ASIGNACIÓN DE PERSONAL DE APOYO PARA EL GRUPO DE GESTIÓN DOCUMENTAL DELA DIRECCIÓN DE ASUNTOS LEGALES."/>
    <n v="1"/>
    <s v="DIRECCIÓN DE ASUNTOS LEGALES"/>
    <s v="2015-06-05"/>
    <x v="25"/>
    <s v=" "/>
    <x v="2"/>
    <x v="2"/>
    <x v="3"/>
  </r>
  <r>
    <n v="390"/>
    <s v="2015-12-29"/>
    <s v="MOVILIDAD"/>
    <s v="SECRETARIA DISTRITAL DE MOVILIDAD"/>
    <s v="113"/>
    <x v="2"/>
    <n v="108"/>
    <s v="2.2.6.1.1"/>
    <n v="1"/>
    <s v="DIRECCIÓN SECTOR MOVILIDAD"/>
    <s v="01 - AUDITORIA DE REGULARIDAD"/>
    <x v="0"/>
    <x v="3"/>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s v="DIRECCIÓN PROCESOS ADMINISTRATIVOS"/>
    <s v="2015-06-12"/>
    <x v="24"/>
    <s v=" "/>
    <x v="2"/>
    <x v="2"/>
    <x v="3"/>
  </r>
  <r>
    <n v="391"/>
    <s v="2015-12-29"/>
    <s v="MOVILIDAD"/>
    <s v="SECRETARIA DISTRITAL DE MOVILIDAD"/>
    <s v="113"/>
    <x v="2"/>
    <n v="108"/>
    <s v="2.2.6.1.2"/>
    <n v="1"/>
    <s v="DIRECCIÓN SECTOR MOVILIDAD"/>
    <s v="01 - AUDITORIA DE REGULARIDAD"/>
    <x v="0"/>
    <x v="3"/>
    <s v="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
    <s v="AUSENCIA DE PROCESOS DE DEPURACIÓN Y SANEAMIENTO DE LA CARTERA CORRESPONDIENTE A DEUDORES POR MULTAS PROVENIENTES DE LA IMPOSICIÓN DE COMPARENDOS QUE SE ENCUENTRAN REGISTRADOS EN LA CARTERA DE LA SECRETARÍA DISTRITAL DE MOVILIDAD CON CORTE A 31 DE DICIEMBRE DE 2014."/>
    <s v="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
    <s v="DEPURACIÓN REGISTROS DE 1997 A 2014"/>
    <s v="(CANTIDAD TOTAL DE REGISTROS DEPURADOS DE LA CARTERA DE COMPARENDOS IMPUESTOS ENTRE LOS AÑOS 1997 Y 2014"/>
    <n v="0.8"/>
    <s v="COMITÉ TÉCNICO DE SOSTENIBILIDAD DEL SISTEMA CONTABLE"/>
    <s v="2015-06-05"/>
    <x v="24"/>
    <s v=" "/>
    <x v="2"/>
    <x v="2"/>
    <x v="3"/>
  </r>
  <r>
    <n v="392"/>
    <s v="2015-12-29"/>
    <s v="MOVILIDAD"/>
    <s v="SECRETARIA DISTRITAL DE MOVILIDAD"/>
    <s v="113"/>
    <x v="2"/>
    <n v="108"/>
    <s v="2.2.6.1.3"/>
    <n v="1"/>
    <s v="DIRECCIÓN SECTOR MOVILIDAD"/>
    <s v="01 - AUDITORIA DE REGULARIDAD"/>
    <x v="0"/>
    <x v="3"/>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REALIZADO SICON"/>
    <s v="REQUERIMIENTO RADICADO AL ADMINISTRADOR DEL SISTEMA DE INFORMACIÓN CONTRAVENCIONAL SICON"/>
    <n v="1"/>
    <s v="SUBDIRECCIÓN FINANCIERA  DIRECCIÓN DE PROCESOS ADMINISTRATIVOS   OFICINA DE INFORMACIÓN SECTORIAL"/>
    <s v="2015-06-05"/>
    <x v="26"/>
    <s v=" "/>
    <x v="2"/>
    <x v="2"/>
    <x v="3"/>
  </r>
  <r>
    <n v="393"/>
    <s v="2015-12-29"/>
    <s v="MOVILIDAD"/>
    <s v="SECRETARIA DISTRITAL DE MOVILIDAD"/>
    <s v="113"/>
    <x v="2"/>
    <n v="108"/>
    <s v="2.2.6.1.3"/>
    <n v="2"/>
    <s v="DIRECCIÓN SECTOR MOVILIDAD"/>
    <s v="01 - AUDITORIA DE REGULARIDAD"/>
    <x v="0"/>
    <x v="3"/>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ELABORAR DOCUMENTO DE CONSULTA A LA FISCALIA"/>
    <s v="CONSULTA ELEVADA A LA AUTORIDAD FISCAL COMPETENTE,"/>
    <n v="1"/>
    <s v="SUBDIRECCIÓN FINANCIERA"/>
    <s v="2015-06-05"/>
    <x v="26"/>
    <s v=" "/>
    <x v="2"/>
    <x v="2"/>
    <x v="3"/>
  </r>
  <r>
    <n v="397"/>
    <s v="2016-06-30"/>
    <s v="MOVILIDAD"/>
    <s v="SECRETARIA DISTRITAL DE MOVILIDAD"/>
    <s v="113"/>
    <x v="0"/>
    <n v="119"/>
    <s v="2.3.1.1.1"/>
    <n v="2"/>
    <s v="DIRECCIÓN SECTOR MOVILIDAD"/>
    <s v="01 - AUDITORIA DE REGULARIDAD"/>
    <x v="2"/>
    <x v="4"/>
    <s v="HALLAZGO ADMINISTRATIVO POR FALTA DE DEPURACIÓN DE LA CARTERA DE ACUERDOS DE PAGO POR $291.353,9 MILLONES Y DE CARTERA POR REVISIÓN TECNOMECÁNICA"/>
    <s v="AUSENCIA DE UNA POSICIÓN JURÍDICA INSTITUCIONAL QUE PERMITA DEPURAR LA CARTERA DE ACUERDOS DE PAGO."/>
    <s v="ADOPTAR MEDIANTE ACTO ADMINISTRATIVO EL  REGLAMENTO INTERNO DE RECAUDO DE CARTERA SUSCEPTIBLE DE COBRO POR JURISDICCIÓN COACTIVA,  EN EL CUAL SE ESTABLECE UNA POSICIÓN JURÍDICA QUE PERMITA DEPURAR LA CARTERA DE ACUERDOS DE PAGO."/>
    <s v="ACTO ADMINISTRATIVO POR EL CUAL SE ADOPTA EL REGLAMENTO INTERNO DE RECAUDO"/>
    <s v="UN (1) ACTO ADMINISTRATIVO POR EL CUAL SE ADOPTA EL   REGLAMENTO INTERNO DE RECAUDO DE CARTERA SUSCEPTIBLE DE COBRO POR JURISDICCIÓN COACTIVA."/>
    <n v="1"/>
    <s v="DIRECCIÓN DE ASUNTOS LEGALES"/>
    <s v="2016-10-03"/>
    <x v="15"/>
    <s v=" "/>
    <x v="2"/>
    <x v="2"/>
    <x v="3"/>
  </r>
  <r>
    <n v="401"/>
    <s v="2016-06-30"/>
    <s v="MOVILIDAD"/>
    <s v="SECRETARIA DISTRITAL DE MOVILIDAD"/>
    <s v="113"/>
    <x v="0"/>
    <n v="119"/>
    <s v="2.3.1.1.1"/>
    <n v="6"/>
    <s v="DIRECCIÓN SECTOR MOVILIDAD"/>
    <s v="01 - AUDITORIA DE REGULARIDAD"/>
    <x v="2"/>
    <x v="4"/>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s v="SUBDIRECCIÓN DE JURISDICCIÓN COACTIVA"/>
    <s v="2017-01-23"/>
    <x v="0"/>
    <s v=" "/>
    <x v="0"/>
    <x v="0"/>
    <x v="1"/>
  </r>
  <r>
    <n v="402"/>
    <s v="2016-06-30"/>
    <s v="MOVILIDAD"/>
    <s v="SECRETARIA DISTRITAL DE MOVILIDAD"/>
    <s v="113"/>
    <x v="0"/>
    <n v="119"/>
    <s v="2.3.1.1.1"/>
    <n v="7"/>
    <s v="DIRECCIÓN SECTOR MOVILIDAD"/>
    <s v="01 - AUDITORIA DE REGULARIDAD"/>
    <x v="2"/>
    <x v="4"/>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s v="SUBDIRECCIÓN FINANCIERA"/>
    <s v="2016-08-02"/>
    <x v="0"/>
    <s v=" "/>
    <x v="0"/>
    <x v="3"/>
    <x v="5"/>
  </r>
  <r>
    <n v="403"/>
    <s v="2016-06-30"/>
    <s v="MOVILIDAD"/>
    <s v="SECRETARIA DISTRITAL DE MOVILIDAD"/>
    <s v="113"/>
    <x v="0"/>
    <n v="119"/>
    <s v="2.3.1.1.1"/>
    <n v="8"/>
    <s v="DIRECCIÓN SECTOR MOVILIDAD"/>
    <s v="01 - AUDITORIA DE REGULARIDAD"/>
    <x v="2"/>
    <x v="4"/>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s v="SUBDIRECCIÓN FINANCIERA- SUBDIRECCIÓN DE JURISDICCIÓN COACTIVA"/>
    <s v="2016-08-02"/>
    <x v="0"/>
    <s v=" "/>
    <x v="0"/>
    <x v="7"/>
    <x v="11"/>
  </r>
  <r>
    <n v="406"/>
    <s v="2016-06-30"/>
    <s v="MOVILIDAD"/>
    <s v="SECRETARIA DISTRITAL DE MOVILIDAD"/>
    <s v="113"/>
    <x v="0"/>
    <n v="119"/>
    <s v="2.3.1.1.3"/>
    <n v="1"/>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
    <s v="PROYECTO DE REGLAMENTO INTERNO DE RECAUDO DE CARTERA"/>
    <s v="UN (1) PROYECTO DE REGLAMENTO INTERNO DE RECAUDO DE CARTERA SUSCEPTIBLE DE COBRO POR JURISDICCIÓN COACTIVA."/>
    <n v="1"/>
    <s v="SUBDIRECCIÓN DE JURISDICCIÓN COACTIVA"/>
    <s v="2016-08-02"/>
    <x v="14"/>
    <s v=" "/>
    <x v="2"/>
    <x v="2"/>
    <x v="3"/>
  </r>
  <r>
    <n v="407"/>
    <s v="2016-06-30"/>
    <s v="MOVILIDAD"/>
    <s v="SECRETARIA DISTRITAL DE MOVILIDAD"/>
    <s v="113"/>
    <x v="0"/>
    <n v="119"/>
    <s v="2.3.1.1.3"/>
    <n v="2"/>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ADOPTAR MEDIANTE ACTO ADMINISTRATIVO EL  REGLAMENTO INTERNO DE RECAUDO DE CARTERA SUSCEPTIBLE DE COBRO POR JURISDICCIÓN COACTIVA,  DONDE SE ESTABLEZCA LA CLASIFICACIÓN DE LA CARTERA DE ACUERDO CON LAS NECESIDADES DE LA SUBDIRECCIÓN DE JURISDICCIÓN COACTIVA."/>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r>
  <r>
    <n v="408"/>
    <s v="2016-06-30"/>
    <s v="MOVILIDAD"/>
    <s v="SECRETARIA DISTRITAL DE MOVILIDAD"/>
    <s v="113"/>
    <x v="0"/>
    <n v="119"/>
    <s v="2.3.1.1.3"/>
    <n v="3"/>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r>
  <r>
    <n v="409"/>
    <s v="2016-06-30"/>
    <s v="MOVILIDAD"/>
    <s v="SECRETARIA DISTRITAL DE MOVILIDAD"/>
    <s v="113"/>
    <x v="0"/>
    <n v="119"/>
    <s v="2.3.1.1.3"/>
    <n v="4"/>
    <s v="DIRECCIÓN SECTOR MOVILIDAD"/>
    <s v="01 - AUDITORIA DE REGULARIDAD"/>
    <x v="2"/>
    <x v="4"/>
    <s v="HALLAZGO ADMINISTRATIVO PORQUE AÚN NO SE CUENTA CON UN ESTADO DE CARTERA POR EDADES"/>
    <s v="AUSENCIA DE REPORTES DE CLASIFICACIÓN DE LA CARTERA,  CONFORME AL MANUAL DE ADMINISTRACIÓN Y COBRO DE CARTERA ACTUALIZADO, QUE LE PERMITA TOMAR DECISIONES PARA EFECTOS DE UNA ADECUADA GESTIÓN DE COBRO COACTIVO."/>
    <s v="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
    <s v="REQUERIMIENTO  AL ADMINISTRADOR DEL SISTEMA DE INFORMACIÓN ETB - SICON"/>
    <s v="UN (1) REQUERIMIENTO RADICADO ANTE EL ADMINISTRADOR DEL SISTEMA DE INFORMACIÓN ETB - SICON Y VERIFICADO."/>
    <n v="1"/>
    <s v="SUBDIRECCIÓN DE JURISDICCIÓN COACTIVA"/>
    <s v="2016-11-02"/>
    <x v="16"/>
    <s v=" "/>
    <x v="2"/>
    <x v="2"/>
    <x v="3"/>
  </r>
  <r>
    <n v="410"/>
    <s v="2016-06-30"/>
    <s v="MOVILIDAD"/>
    <s v="SECRETARIA DISTRITAL DE MOVILIDAD"/>
    <s v="113"/>
    <x v="0"/>
    <n v="119"/>
    <s v="2.3.1.1.5"/>
    <n v="1"/>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s v="UN (1) PROYECTO DE REGLAMENTO INTERNO DE RECAUDO DE CARTERA SUSCEPTIBLE DE COBRO POR JURISDICCIÓN COACTIVA."/>
    <n v="1"/>
    <s v="SUBDIRECCIÓN DE JURISDICCIÓN COACTIVA"/>
    <s v="2016-08-02"/>
    <x v="14"/>
    <s v=" "/>
    <x v="2"/>
    <x v="2"/>
    <x v="3"/>
  </r>
  <r>
    <n v="411"/>
    <s v="2016-06-30"/>
    <s v="MOVILIDAD"/>
    <s v="SECRETARIA DISTRITAL DE MOVILIDAD"/>
    <s v="113"/>
    <x v="0"/>
    <n v="119"/>
    <s v="2.3.1.1.5"/>
    <n v="2"/>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s v="UN (1) ACTO ADMINISTRATIVO POR EL CUAL SE ADOPTA EL   REGLAMENTO INTERNO DE RECAUDO DE CARTERA SUSCEPTIBLE DE COBRO POR JURISDICCIÓN COACTIVA."/>
    <n v="1"/>
    <s v="DIRECCIÓN DE ASUNTOS LEGALES"/>
    <s v="2016-10-03"/>
    <x v="15"/>
    <s v=" "/>
    <x v="2"/>
    <x v="2"/>
    <x v="3"/>
  </r>
  <r>
    <n v="412"/>
    <s v="2016-06-30"/>
    <s v="MOVILIDAD"/>
    <s v="SECRETARIA DISTRITAL DE MOVILIDAD"/>
    <s v="113"/>
    <x v="0"/>
    <n v="119"/>
    <s v="2.3.1.1.5"/>
    <n v="3"/>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r>
  <r>
    <n v="413"/>
    <s v="2016-06-30"/>
    <s v="MOVILIDAD"/>
    <s v="SECRETARIA DISTRITAL DE MOVILIDAD"/>
    <s v="113"/>
    <x v="0"/>
    <n v="119"/>
    <s v="2.3.1.1.5"/>
    <n v="4"/>
    <s v="DIRECCIÓN SECTOR MOVILIDAD"/>
    <s v="01 - AUDITORIA DE REGULARIDAD"/>
    <x v="2"/>
    <x v="4"/>
    <s v="HALLAZGO ADMINISTRATIVO POR LA PRESCRIPCIÓN Y PÉRDIDA DE FUERZA EJECUTORIA DE CARTERA POR $135.939,7 MILLONES"/>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s v="SUBDIRECCIÓN DE JURISDICCIÓN COACTIVA"/>
    <s v="2016-08-02"/>
    <x v="17"/>
    <s v=" "/>
    <x v="2"/>
    <x v="2"/>
    <x v="3"/>
  </r>
  <r>
    <n v="414"/>
    <s v="2016-06-30"/>
    <s v="MOVILIDAD"/>
    <s v="SECRETARIA DISTRITAL DE MOVILIDAD"/>
    <s v="113"/>
    <x v="0"/>
    <n v="119"/>
    <s v="2.3.1.1.5"/>
    <n v="5"/>
    <s v="DIRECCIÓN SECTOR MOVILIDAD"/>
    <s v="01 - AUDITORIA DE REGULARIDAD"/>
    <x v="2"/>
    <x v="4"/>
    <s v="HALLAZGO ADMINISTRATIVO POR LA PRESCRIPCIÓN Y PÉRDIDA DE FUERZA EJECUTORIA DE CARTERA POR $135.939,7 MILLONES"/>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18"/>
    <s v=" "/>
    <x v="2"/>
    <x v="2"/>
    <x v="3"/>
  </r>
  <r>
    <n v="429"/>
    <s v="2016-06-30"/>
    <s v="MOVILIDAD"/>
    <s v="SECRETARIA DISTRITAL DE MOVILIDAD"/>
    <s v="113"/>
    <x v="0"/>
    <n v="119"/>
    <s v="2.3.1.8.1"/>
    <n v="1"/>
    <s v="DIRECCIÓN SECTOR MOVILIDAD"/>
    <s v="01 - AUDITORIA DE REGULARIDAD"/>
    <x v="2"/>
    <x v="4"/>
    <s v="HALLAZGO ADMINISTRATIVO POR DEBILIDADES DEL CONTROL INTERNO DE CARTERA"/>
    <s v="SISTEMA DE INFORMACIÓN CONTRAVENCIONAL - SICON NO REPRODUCE SALDOS DE CIERRE MENSUALES QUE PUEDAN SER REPRODUCIDOS DE LA MISMA FORMA EN OTRO MOMENTO DEL TIEMPO"/>
    <s v="REQUERIMIENTO AL ADMINISTRADOR DEL SISTEMA DE INFORMACIÓN DEL CONTRAVENCIONAL - SICON, PARA QUE LOS SALDOS DE LOS CIERRES MENSUALES ESTÉN EN CAPACIDAD DE SER REPRODUCIDOS EXACTAMENTE IGUALES EN CUALQUIER MOMENTO A SOLICITUD DE LA ENTIDAD."/>
    <s v="REQUERIMIENTO REALIZADO"/>
    <s v="REQUERIMIENTO"/>
    <n v="1"/>
    <s v="SUBDIRECCIÓN FINANCIERA"/>
    <s v="2016-01-29"/>
    <x v="27"/>
    <s v=" "/>
    <x v="2"/>
    <x v="2"/>
    <x v="3"/>
  </r>
  <r>
    <n v="430"/>
    <s v="2016-06-30"/>
    <s v="MOVILIDAD"/>
    <s v="SECRETARIA DISTRITAL DE MOVILIDAD"/>
    <s v="113"/>
    <x v="0"/>
    <n v="119"/>
    <s v="2.3.1.8.1"/>
    <n v="2"/>
    <s v="DIRECCIÓN SECTOR MOVILIDAD"/>
    <s v="01 - AUDITORIA DE REGULARIDAD"/>
    <x v="2"/>
    <x v="4"/>
    <s v="HALLAZGO ADMINISTRATIVO POR DEBILIDADES DEL CONTROL INTERNO DE CARTERA"/>
    <s v="CARENCIA DE INDICADORES FINANCIEROS EN EL SISTEMA DE INFORMACIÓN DEL CONTRAVENCIONAL - SICON, LO CUAL GENERA INEFICACIA EN EL COBRO Y PERDIDA DE CONTROL DE LOS RECURSOS."/>
    <s v="REQUERIMIENTO AL ADMINISTRADOR DEL SISTEMA DE INFORMACIÓN DEL CONTRAVENCIONAL - SICON, PARA QUE EL SISTEMA GENERE INDICADORES FINANCIEROS DE RECAUDO, CARTERA Y PAGOS NO APLICADOS."/>
    <s v="REQUERIMIENTO REALIZADO"/>
    <s v="REQUERIMIENTO"/>
    <n v="1"/>
    <s v="SUBDIRECCIÓN FINANCIERA"/>
    <s v="2016-01-29"/>
    <x v="27"/>
    <s v=" "/>
    <x v="2"/>
    <x v="2"/>
    <x v="3"/>
  </r>
  <r>
    <n v="472"/>
    <s v="2015-12-29"/>
    <s v="MOVILIDAD"/>
    <s v="SECRETARIA DISTRITAL DE MOVILIDAD"/>
    <s v="113"/>
    <x v="3"/>
    <n v="800"/>
    <s v="2.4.3.1"/>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USENCIA DE PROCESOS DE DEPURACIÓN Y SANEAMIENTO DE LA CARTERA CORRESPONDIENTE A DEUDORES POR MULTAS PROVENIENTES DE LA IMPOSICIÓN DE COMPARENDOS IMPUESTOS ENTRE LOS AÑOS 1997 HASTA 2006."/>
    <s v="EFECTUAR LA DEPURACIÓN DE LOS REGISTROS CORRESPONDIENTES A LAS VIGENCIAS DE 1997 Y HASTA EL AÑO 2006  DE LA CUENTA DEUDORES, DE COMPARENDOS IMPUESTOS EN LA EXTINTA SECRETARIA DE TRANSITO Y TRANSPORTE Y POR EL FONDO DE EDUCACIÓN Y SEGURIDAD VIAL – FONDATT (HOY LIQUIDADO),"/>
    <s v="REGISTROS DEPURADOS"/>
    <s v="(CANTIDAD TOTAL DE REGISTROS DEPURADOS DE LA CARTERA DE COMPARENDOS IMPUESTOS ENTRE EL AÑO 1997 A 2006"/>
    <n v="0.8"/>
    <s v="SUBSECRETARÍA DE SERVICIOS DE LA MOVILIDAD"/>
    <s v="2013-06-07"/>
    <x v="28"/>
    <s v=" "/>
    <x v="0"/>
    <x v="0"/>
    <x v="12"/>
  </r>
  <r>
    <n v="473"/>
    <s v="2015-12-29"/>
    <s v="MOVILIDAD"/>
    <s v="SECRETARIA DISTRITAL DE MOVILIDAD"/>
    <s v="113"/>
    <x v="3"/>
    <n v="801"/>
    <s v="2.4.3.2"/>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
    <s v="1. CONTINUAR CON EL PLAN DE NORMALIZACIÓN PARA SUBSANAR LAS INCONSISTENCIAS DETECTADAS EN LOS DATOS ESTIPULADAS EN LA TABLA CONTENIDA EN EL HALLAZGO 2.4.3.2 Y REALIZAR LOS AJUSTES FUNCIONALES EN EL SISTEMA, EN LOS CASOS QUE SE REQUIERA Y QUE SEA FACTIBLE DOCUMENTANDO LAS CAUSALES."/>
    <s v="CASOS SOLUCIONADOS"/>
    <s v="CANTIDAD DE CASOS (INCONSISTENCIAS) SOLUCIONADOS / CANTIDAD DE CASOS (INCONSISTENCIAS) DETECTADAS"/>
    <n v="0.9"/>
    <s v="SUBSECRETARÍA DE SERVICIOS DE LA MOVILIDAD"/>
    <s v="2013-06-07"/>
    <x v="28"/>
    <s v=" "/>
    <x v="0"/>
    <x v="0"/>
    <x v="12"/>
  </r>
  <r>
    <n v="474"/>
    <s v="2015-12-29"/>
    <s v="MOVILIDAD"/>
    <s v="SECRETARIA DISTRITAL DE MOVILIDAD"/>
    <s v="113"/>
    <x v="3"/>
    <n v="801"/>
    <s v="2.4.3.2"/>
    <n v="2"/>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
    <s v="2.   EFECTUAR LA DEPURACIÓN DE  LOS  31.760 REGISTROS, CORRESPONDIENTE A LA CUENTA DEUDORES, EN LOS QUE SE  EVIDENCIAN MULTAS PROVENIENTES DE LA IMPOSICIÓN DE COMPARENDOS QUE SEGÚN LOS REGISTROS EVIDENCIADOS EN SICON"/>
    <s v="REGISTROS DEPURADOS"/>
    <s v="(CANTIDAD TOTAL DE REGISTROS DEPURADOS  DE LA CARTERA DE COMPARENDOS IMPUESTOS ENTRE EL AÑO 1997 A 2006 SIN MANDANIENTO DE PAGO EN SICON"/>
    <n v="0.8"/>
    <s v="SUBSECRETARÍA DE SERVICIOS DE LA MOVILIDAD"/>
    <s v="2013-06-07"/>
    <x v="28"/>
    <s v=" "/>
    <x v="0"/>
    <x v="0"/>
    <x v="12"/>
  </r>
  <r>
    <n v="477"/>
    <s v="2015-12-29"/>
    <s v="MOVILIDAD"/>
    <s v="SECRETARIA DISTRITAL DE MOVILIDAD"/>
    <s v="113"/>
    <x v="3"/>
    <n v="802"/>
    <s v="2.4.4.1"/>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s v="AUSENCIA DE PROCESOS DE DEPURACIÓN Y SANEAMIENTO DE LA CARTERA CORRESPONDIENTE A DEUDORES POR ACUERDOS DE PAGO DE LA SDM."/>
    <s v="EFECTUAR LA DEPURACIÓN DE  LOS REGISTROS CORRESPONDIENTES A ACUERDO DE PAGO DE LA CUENTA DEUDORES, QUE SE ENCUENTREN EN MORA Y QUE SE HAYAN SUSCRITO ENTRE LOS AÑOS 2002 AL 2009"/>
    <s v="REGISTROS DEPURADOS"/>
    <s v="(CANTIDAD TOTAL DE REGISTROS DEPURADOS DE LA CARTERA DE ACUERDOS DE PAGO"/>
    <n v="0.8"/>
    <s v="SUBSECRETARÍA DE SERVICIOS DE LA MOVILIDAD"/>
    <s v="2013-06-07"/>
    <x v="28"/>
    <s v=" "/>
    <x v="0"/>
    <x v="0"/>
    <x v="12"/>
  </r>
  <r>
    <n v="485"/>
    <s v="2015-12-29"/>
    <s v="MOVILIDAD"/>
    <s v="SECRETARIA DISTRITAL DE MOVILIDAD"/>
    <s v="113"/>
    <x v="4"/>
    <n v="873"/>
    <s v="2.6"/>
    <n v="1"/>
    <s v="DIRECCIÓN SECTOR MOVILIDAD"/>
    <s v="05 - AUDITORIA ESPECIAL"/>
    <x v="0"/>
    <x v="5"/>
    <s v="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
    <s v="DEBIDO A LA AUSENCIA DE LAS CALIDADES DEL EXPERTO EN CAPA MEDIA, EL EXPERTO EN BI Y LOS DOS (2) DESARROLLADORES, ES QUE SE EVIDENCIA LA DEBILIDAD EN EL PRODUCTO RECIBIDO A SATISFACCIÓN POR LA SECRETARIA DE MOVILIDAD"/>
    <s v="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
    <s v="SOPORTE CORNOGRAMA"/>
    <s v="CRONOGRAMA/DOCUMENTACIÓN TÉCNICA DEL CONTRATO/SOPORTES DE MESAS DE TRABAJO O DE RESULTADOS DE LAS ACTIVIDADES DEL CRONOGRAMA"/>
    <n v="100"/>
    <s v="OFICINA DE INFORMACIÓN SECTORIAL"/>
    <s v="2015-01-13"/>
    <x v="29"/>
    <s v=" "/>
    <x v="2"/>
    <x v="2"/>
    <x v="3"/>
  </r>
  <r>
    <n v="502"/>
    <s v="2016-11-23"/>
    <s v="MOVILIDAD"/>
    <s v="SECRETARIA DISTRITAL DE MOVILIDAD"/>
    <s v="113"/>
    <x v="0"/>
    <n v="119"/>
    <s v="3.1.1"/>
    <n v="1"/>
    <s v="DIRECCIÓN SECTOR MOVILIDAD"/>
    <s v="02 - AUDITORIA DE DESEMPEÑO"/>
    <x v="0"/>
    <x v="1"/>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ELABORAR UNA CIRCULAR DONDE SE ESTABLEZCAN LOS LINEAMIENTOS PARA LA SELECCIÓN DEL GRUPO ESTRUCTURADOR, GRUPO EVALUADOR Y GRUPO DE SUPERVISIÓN, Y PARA CONTROL DE GERENCIA DE PROYECTO"/>
    <s v="CIRCULAR"/>
    <s v="CIRCULAR CON LOS LINEAMIENTOS"/>
    <n v="1"/>
    <s v="SUBSECRETARÍA DE POLÍTICA SECTORIAL"/>
    <s v="2016-12-01"/>
    <x v="27"/>
    <s v=" "/>
    <x v="2"/>
    <x v="2"/>
    <x v="3"/>
  </r>
  <r>
    <n v="503"/>
    <s v="2016-11-23"/>
    <s v="MOVILIDAD"/>
    <s v="SECRETARIA DISTRITAL DE MOVILIDAD"/>
    <s v="113"/>
    <x v="0"/>
    <n v="119"/>
    <s v="3.1.1"/>
    <n v="2"/>
    <s v="DIRECCIÓN SECTOR MOVILIDAD"/>
    <s v="02 - AUDITORIA DE DESEMPEÑO"/>
    <x v="0"/>
    <x v="1"/>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SOCIALIZAR LA CIRCULAR DONDE SE ESTABLEZCAN LOS LINEAMIENTOS PARA LA SELECCIÓN DEL GRUPO ESTRUCTURADOR, GRUPO EVALUADOR Y GRUPO DE SUPERVISIÓN, Y PARA CONTROL DE GERENCIA DE PROYECTO"/>
    <s v="SOCIALIZACIÓN CIRCULAR"/>
    <s v="# DE PERSONAS SOCIALIZADAS / # DE PERSONAS CONVOCADAS"/>
    <n v="100"/>
    <s v="SUBSECRETARÍA DE POLÍTICA SECTORIAL"/>
    <s v="2016-12-01"/>
    <x v="27"/>
    <s v=" "/>
    <x v="2"/>
    <x v="2"/>
    <x v="3"/>
  </r>
  <r>
    <n v="505"/>
    <s v="2018-01-30"/>
    <s v="MOVILIDAD"/>
    <s v="SECRETARIA DISTRITAL DE MOVILIDAD"/>
    <s v="113"/>
    <x v="1"/>
    <n v="102"/>
    <s v="3.1.1.1"/>
    <n v="1"/>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30"/>
    <s v=" "/>
    <x v="1"/>
    <x v="0"/>
    <x v="4"/>
  </r>
  <r>
    <n v="506"/>
    <s v="2018-01-30"/>
    <s v="MOVILIDAD"/>
    <s v="SECRETARIA DISTRITAL DE MOVILIDAD"/>
    <s v="113"/>
    <x v="1"/>
    <n v="102"/>
    <s v="3.1.1.1"/>
    <n v="2"/>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30"/>
    <s v=" "/>
    <x v="1"/>
    <x v="0"/>
    <x v="4"/>
  </r>
  <r>
    <n v="507"/>
    <s v="2018-01-30"/>
    <s v="MOVILIDAD"/>
    <s v="SECRETARIA DISTRITAL DE MOVILIDAD"/>
    <s v="113"/>
    <x v="1"/>
    <n v="102"/>
    <s v="3.1.1.1"/>
    <n v="3"/>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31"/>
    <s v=" "/>
    <x v="1"/>
    <x v="0"/>
    <x v="4"/>
  </r>
  <r>
    <n v="509"/>
    <s v="2018-01-30"/>
    <s v="MOVILIDAD"/>
    <s v="SECRETARIA DISTRITAL DE MOVILIDAD"/>
    <s v="113"/>
    <x v="1"/>
    <n v="102"/>
    <s v="3.1.2.1"/>
    <n v="1"/>
    <s v="DIRECCIÓN SECTOR MOVILIDAD"/>
    <s v="02 - AUDITORIA DE DESEMPEÑO"/>
    <x v="1"/>
    <x v="5"/>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32"/>
    <s v=" "/>
    <x v="1"/>
    <x v="0"/>
    <x v="4"/>
  </r>
  <r>
    <n v="510"/>
    <s v="2018-07-26"/>
    <s v="MOVILIDAD"/>
    <s v="SECRETARIA DISTRITAL DE MOVILIDAD"/>
    <s v="113"/>
    <x v="5"/>
    <n v="85"/>
    <s v="3.1.2.1.1"/>
    <n v="1"/>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11"/>
    <s v="2018-07-26"/>
    <s v="MOVILIDAD"/>
    <s v="SECRETARIA DISTRITAL DE MOVILIDAD"/>
    <s v="113"/>
    <x v="5"/>
    <n v="85"/>
    <s v="3.1.2.1.1"/>
    <n v="2"/>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12"/>
    <s v="2018-07-26"/>
    <s v="MOVILIDAD"/>
    <s v="SECRETARIA DISTRITAL DE MOVILIDAD"/>
    <s v="113"/>
    <x v="5"/>
    <n v="85"/>
    <s v="3.1.2.1.1"/>
    <n v="3"/>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13"/>
    <s v="2018-07-26"/>
    <s v="MOVILIDAD"/>
    <s v="SECRETARIA DISTRITAL DE MOVILIDAD"/>
    <s v="113"/>
    <x v="5"/>
    <n v="85"/>
    <s v="3.1.2.1.1"/>
    <n v="4"/>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14"/>
    <s v="2018-07-26"/>
    <s v="MOVILIDAD"/>
    <s v="SECRETARIA DISTRITAL DE MOVILIDAD"/>
    <s v="113"/>
    <x v="5"/>
    <n v="85"/>
    <s v="3.1.2.1.1"/>
    <n v="5"/>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15"/>
    <s v="2018-07-26"/>
    <s v="MOVILIDAD"/>
    <s v="SECRETARIA DISTRITAL DE MOVILIDAD"/>
    <s v="113"/>
    <x v="5"/>
    <n v="85"/>
    <s v="3.1.2.1.2"/>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 DIRECCION DE ASUNTOS LEGALES."/>
    <s v="2018-08-10"/>
    <x v="34"/>
    <s v=" "/>
    <x v="1"/>
    <x v="6"/>
    <x v="14"/>
  </r>
  <r>
    <n v="516"/>
    <s v="2018-07-26"/>
    <s v="MOVILIDAD"/>
    <s v="SECRETARIA DISTRITAL DE MOVILIDAD"/>
    <s v="113"/>
    <x v="5"/>
    <n v="85"/>
    <s v="3.1.2.1.3"/>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17"/>
    <s v="2018-07-26"/>
    <s v="MOVILIDAD"/>
    <s v="SECRETARIA DISTRITAL DE MOVILIDAD"/>
    <s v="113"/>
    <x v="5"/>
    <n v="85"/>
    <s v="3.1.2.1.4"/>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36"/>
    <s v=" "/>
    <x v="1"/>
    <x v="0"/>
    <x v="4"/>
  </r>
  <r>
    <n v="518"/>
    <s v="2018-07-26"/>
    <s v="MOVILIDAD"/>
    <s v="SECRETARIA DISTRITAL DE MOVILIDAD"/>
    <s v="113"/>
    <x v="5"/>
    <n v="85"/>
    <s v="3.1.2.1.5"/>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s v="DIRECCIÓN DE PROCESOS ADMINISTRATIVOS"/>
    <s v="2018-08-10"/>
    <x v="37"/>
    <s v=" "/>
    <x v="1"/>
    <x v="0"/>
    <x v="16"/>
  </r>
  <r>
    <n v="519"/>
    <s v="2018-07-26"/>
    <s v="MOVILIDAD"/>
    <s v="SECRETARIA DISTRITAL DE MOVILIDAD"/>
    <s v="113"/>
    <x v="5"/>
    <n v="85"/>
    <s v="3.1.2.1.5"/>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s v="DIRECCIÓN DE PROCESOS ADMINISTRATIVOS"/>
    <s v="2018-08-10"/>
    <x v="37"/>
    <s v=" "/>
    <x v="1"/>
    <x v="0"/>
    <x v="16"/>
  </r>
  <r>
    <n v="520"/>
    <s v="2018-07-26"/>
    <s v="MOVILIDAD"/>
    <s v="SECRETARIA DISTRITAL DE MOVILIDAD"/>
    <s v="113"/>
    <x v="5"/>
    <n v="85"/>
    <s v="3.1.2.1.6"/>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s v="SUBDIRECCIÓN DE JURISDICCIÓN COACTIVA - SUBDIRECCIÓN FINANCIERA"/>
    <s v="2018-08-10"/>
    <x v="37"/>
    <s v=" "/>
    <x v="1"/>
    <x v="6"/>
    <x v="17"/>
  </r>
  <r>
    <n v="521"/>
    <s v="2018-07-26"/>
    <s v="MOVILIDAD"/>
    <s v="SECRETARIA DISTRITAL DE MOVILIDAD"/>
    <s v="113"/>
    <x v="5"/>
    <n v="85"/>
    <s v="3.1.2.1.6"/>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s v="SUBDIRECCIÓN DE JURISDICCIÓN COACTIVA - SUBDIRECCIÓN FINANCIERA"/>
    <s v="2018-08-10"/>
    <x v="37"/>
    <s v=" "/>
    <x v="1"/>
    <x v="6"/>
    <x v="17"/>
  </r>
  <r>
    <n v="522"/>
    <s v="2018-07-26"/>
    <s v="MOVILIDAD"/>
    <s v="SECRETARIA DISTRITAL DE MOVILIDAD"/>
    <s v="113"/>
    <x v="5"/>
    <n v="85"/>
    <s v="3.1.2.1.7"/>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s v="SUBDIRECCIÓN FINANCIERA SUBDIRECCIÓN ADMINISTRATIVA"/>
    <s v="2018-08-13"/>
    <x v="38"/>
    <s v=" "/>
    <x v="1"/>
    <x v="3"/>
    <x v="18"/>
  </r>
  <r>
    <n v="523"/>
    <s v="2018-07-26"/>
    <s v="MOVILIDAD"/>
    <s v="SECRETARIA DISTRITAL DE MOVILIDAD"/>
    <s v="113"/>
    <x v="5"/>
    <n v="85"/>
    <s v="3.1.2.1.8"/>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s v="DIRECCION DE PROCESOS ADMINISTRATIVOS"/>
    <s v="2018-08-10"/>
    <x v="35"/>
    <s v=" "/>
    <x v="1"/>
    <x v="0"/>
    <x v="16"/>
  </r>
  <r>
    <n v="524"/>
    <s v="2018-07-26"/>
    <s v="MOVILIDAD"/>
    <s v="SECRETARIA DISTRITAL DE MOVILIDAD"/>
    <s v="113"/>
    <x v="5"/>
    <n v="85"/>
    <s v="3.1.2.1.8"/>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5"/>
    <s v=" "/>
    <x v="1"/>
    <x v="6"/>
    <x v="19"/>
  </r>
  <r>
    <n v="525"/>
    <s v="2018-01-30"/>
    <s v="MOVILIDAD"/>
    <s v="SECRETARIA DISTRITAL DE MOVILIDAD"/>
    <s v="113"/>
    <x v="1"/>
    <n v="102"/>
    <s v="3.1.2.2"/>
    <n v="1"/>
    <s v="DIRECCIÓN SECTOR MOVILIDAD"/>
    <s v="02 - AUDITORIA DE DESEMPEÑO"/>
    <x v="1"/>
    <x v="5"/>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32"/>
    <s v=" "/>
    <x v="1"/>
    <x v="0"/>
    <x v="4"/>
  </r>
  <r>
    <n v="526"/>
    <s v="2018-01-30"/>
    <s v="MOVILIDAD"/>
    <s v="SECRETARIA DISTRITAL DE MOVILIDAD"/>
    <s v="113"/>
    <x v="1"/>
    <n v="102"/>
    <s v="3.1.2.2"/>
    <n v="2"/>
    <s v="DIRECCIÓN SECTOR MOVILIDAD"/>
    <s v="02 - AUDITORIA DE DESEMPEÑO"/>
    <x v="1"/>
    <x v="5"/>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30"/>
    <s v=" "/>
    <x v="1"/>
    <x v="0"/>
    <x v="4"/>
  </r>
  <r>
    <n v="527"/>
    <s v="2018-01-30"/>
    <s v="MOVILIDAD"/>
    <s v="SECRETARIA DISTRITAL DE MOVILIDAD"/>
    <s v="113"/>
    <x v="1"/>
    <n v="102"/>
    <s v="3.1.2.3"/>
    <n v="1"/>
    <s v="DIRECCIÓN SECTOR MOVILIDAD"/>
    <s v="02 - AUDITORIA DE DESEMPEÑO"/>
    <x v="1"/>
    <x v="5"/>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32"/>
    <s v=" "/>
    <x v="1"/>
    <x v="0"/>
    <x v="4"/>
  </r>
  <r>
    <n v="528"/>
    <s v="2018-01-30"/>
    <s v="MOVILIDAD"/>
    <s v="SECRETARIA DISTRITAL DE MOVILIDAD"/>
    <s v="113"/>
    <x v="1"/>
    <n v="102"/>
    <s v="3.1.2.3"/>
    <n v="2"/>
    <s v="DIRECCIÓN SECTOR MOVILIDAD"/>
    <s v="02 - AUDITORIA DE DESEMPEÑO"/>
    <x v="1"/>
    <x v="5"/>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31"/>
    <s v=" "/>
    <x v="1"/>
    <x v="0"/>
    <x v="4"/>
  </r>
  <r>
    <n v="529"/>
    <s v="2018-01-30"/>
    <s v="MOVILIDAD"/>
    <s v="SECRETARIA DISTRITAL DE MOVILIDAD"/>
    <s v="113"/>
    <x v="1"/>
    <n v="102"/>
    <s v="3.1.2.4"/>
    <n v="1"/>
    <s v="DIRECCIÓN SECTOR MOVILIDAD"/>
    <s v="02 - AUDITORIA DE DESEMPEÑO"/>
    <x v="1"/>
    <x v="5"/>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32"/>
    <s v=" "/>
    <x v="1"/>
    <x v="3"/>
    <x v="20"/>
  </r>
  <r>
    <n v="530"/>
    <s v="2018-01-30"/>
    <s v="MOVILIDAD"/>
    <s v="SECRETARIA DISTRITAL DE MOVILIDAD"/>
    <s v="113"/>
    <x v="1"/>
    <n v="102"/>
    <s v="3.1.2.4"/>
    <n v="2"/>
    <s v="DIRECCIÓN SECTOR MOVILIDAD"/>
    <s v="02 - AUDITORIA DE DESEMPEÑO"/>
    <x v="1"/>
    <x v="5"/>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s v="DIRECCIÓN DE CONTROL  Y VIGILANCIA"/>
    <s v="2018-02-01"/>
    <x v="39"/>
    <s v=" "/>
    <x v="2"/>
    <x v="2"/>
    <x v="3"/>
  </r>
  <r>
    <n v="531"/>
    <s v="2018-07-26"/>
    <s v="MOVILIDAD"/>
    <s v="SECRETARIA DISTRITAL DE MOVILIDAD"/>
    <s v="113"/>
    <x v="5"/>
    <n v="85"/>
    <s v="3.1.2.4.1"/>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r>
  <r>
    <n v="532"/>
    <s v="2018-07-26"/>
    <s v="MOVILIDAD"/>
    <s v="SECRETARIA DISTRITAL DE MOVILIDAD"/>
    <s v="113"/>
    <x v="5"/>
    <n v="85"/>
    <s v="3.1.2.4.2"/>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s v="SUBDIRECCIÓN ADMINISTRATIVA"/>
    <s v="2018-08-13"/>
    <x v="40"/>
    <s v=" "/>
    <x v="1"/>
    <x v="3"/>
    <x v="20"/>
  </r>
  <r>
    <n v="533"/>
    <s v="2018-07-26"/>
    <s v="MOVILIDAD"/>
    <s v="SECRETARIA DISTRITAL DE MOVILIDAD"/>
    <s v="113"/>
    <x v="5"/>
    <n v="85"/>
    <s v="3.1.2.4.2"/>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5"/>
    <s v=" "/>
    <x v="1"/>
    <x v="3"/>
    <x v="21"/>
  </r>
  <r>
    <n v="534"/>
    <s v="2018-07-26"/>
    <s v="MOVILIDAD"/>
    <s v="SECRETARIA DISTRITAL DE MOVILIDAD"/>
    <s v="113"/>
    <x v="5"/>
    <n v="85"/>
    <s v="3.1.2.4.3"/>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r>
  <r>
    <n v="535"/>
    <s v="2018-07-26"/>
    <s v="MOVILIDAD"/>
    <s v="SECRETARIA DISTRITAL DE MOVILIDAD"/>
    <s v="113"/>
    <x v="5"/>
    <n v="85"/>
    <s v="3.1.2.4.4"/>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r>
  <r>
    <n v="536"/>
    <s v="2018-07-26"/>
    <s v="MOVILIDAD"/>
    <s v="SECRETARIA DISTRITAL DE MOVILIDAD"/>
    <s v="113"/>
    <x v="5"/>
    <n v="85"/>
    <s v="3.1.2.4.5"/>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5"/>
    <s v=" "/>
    <x v="1"/>
    <x v="6"/>
    <x v="17"/>
  </r>
  <r>
    <n v="537"/>
    <s v="2018-01-30"/>
    <s v="MOVILIDAD"/>
    <s v="SECRETARIA DISTRITAL DE MOVILIDAD"/>
    <s v="113"/>
    <x v="1"/>
    <n v="102"/>
    <s v="3.1.2.5"/>
    <n v="1"/>
    <s v="DIRECCIÓN SECTOR MOVILIDAD"/>
    <s v="02 - AUDITORIA DE DESEMPEÑO"/>
    <x v="1"/>
    <x v="5"/>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32"/>
    <s v=" "/>
    <x v="1"/>
    <x v="0"/>
    <x v="4"/>
  </r>
  <r>
    <n v="538"/>
    <s v="2018-01-30"/>
    <s v="MOVILIDAD"/>
    <s v="SECRETARIA DISTRITAL DE MOVILIDAD"/>
    <s v="113"/>
    <x v="1"/>
    <n v="102"/>
    <s v="3.1.2.5"/>
    <n v="2"/>
    <s v="DIRECCIÓN SECTOR MOVILIDAD"/>
    <s v="02 - AUDITORIA DE DESEMPEÑO"/>
    <x v="1"/>
    <x v="5"/>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31"/>
    <s v=" "/>
    <x v="1"/>
    <x v="0"/>
    <x v="4"/>
  </r>
  <r>
    <n v="540"/>
    <s v="2018-07-26"/>
    <s v="MOVILIDAD"/>
    <s v="SECRETARIA DISTRITAL DE MOVILIDAD"/>
    <s v="113"/>
    <x v="5"/>
    <n v="85"/>
    <s v="3.1.3.1.1"/>
    <n v="1"/>
    <s v="DIRECCIÓN SECTOR MOVILIDAD"/>
    <s v="01 - AUDITORIA DE REGULARIDAD"/>
    <x v="0"/>
    <x v="1"/>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41"/>
    <s v="2018-07-26"/>
    <s v="MOVILIDAD"/>
    <s v="SECRETARIA DISTRITAL DE MOVILIDAD"/>
    <s v="113"/>
    <x v="5"/>
    <n v="85"/>
    <s v="3.1.3.10.1"/>
    <n v="1"/>
    <s v="DIRECCIÓN SECTOR MOVILIDAD"/>
    <s v="01 - AUDITORIA DE REGULARIDAD"/>
    <x v="0"/>
    <x v="1"/>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5"/>
    <s v=" "/>
    <x v="1"/>
    <x v="0"/>
    <x v="1"/>
  </r>
  <r>
    <n v="542"/>
    <s v="2018-07-26"/>
    <s v="MOVILIDAD"/>
    <s v="SECRETARIA DISTRITAL DE MOVILIDAD"/>
    <s v="113"/>
    <x v="5"/>
    <n v="85"/>
    <s v="3.1.3.10.1"/>
    <n v="2"/>
    <s v="DIRECCIÓN SECTOR MOVILIDAD"/>
    <s v="01 - AUDITORIA DE REGULARIDAD"/>
    <x v="0"/>
    <x v="1"/>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5"/>
    <s v=" "/>
    <x v="1"/>
    <x v="0"/>
    <x v="22"/>
  </r>
  <r>
    <n v="543"/>
    <s v="2018-07-26"/>
    <s v="MOVILIDAD"/>
    <s v="SECRETARIA DISTRITAL DE MOVILIDAD"/>
    <s v="113"/>
    <x v="5"/>
    <n v="85"/>
    <s v="3.1.3.10.2"/>
    <n v="1"/>
    <s v="DIRECCIÓN SECTOR MOVILIDAD"/>
    <s v="01 - AUDITORIA DE REGULARIDAD"/>
    <x v="0"/>
    <x v="1"/>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JURISDICCIÓN COACTIVA SUB CONTRAVENCIONES DE TRANSITO SUB FINANCIERA"/>
    <s v="2018-08-13"/>
    <x v="33"/>
    <s v=" "/>
    <x v="1"/>
    <x v="6"/>
    <x v="13"/>
  </r>
  <r>
    <n v="544"/>
    <s v="2018-07-26"/>
    <s v="MOVILIDAD"/>
    <s v="SECRETARIA DISTRITAL DE MOVILIDAD"/>
    <s v="113"/>
    <x v="5"/>
    <n v="85"/>
    <s v="3.1.3.10.3"/>
    <n v="1"/>
    <s v="DIRECCIÓN SECTOR MOVILIDAD"/>
    <s v="01 - AUDITORIA DE REGULARIDAD"/>
    <x v="0"/>
    <x v="1"/>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s v="DIRECCIÓN DE PROCESOS ADMINISTRATIVOS"/>
    <s v="2018-08-10"/>
    <x v="31"/>
    <s v=" "/>
    <x v="1"/>
    <x v="0"/>
    <x v="16"/>
  </r>
  <r>
    <n v="545"/>
    <s v="2018-07-26"/>
    <s v="MOVILIDAD"/>
    <s v="SECRETARIA DISTRITAL DE MOVILIDAD"/>
    <s v="113"/>
    <x v="5"/>
    <n v="85"/>
    <s v="3.1.3.10.3"/>
    <n v="2"/>
    <s v="DIRECCIÓN SECTOR MOVILIDAD"/>
    <s v="01 - AUDITORIA DE REGULARIDAD"/>
    <x v="0"/>
    <x v="1"/>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s v="DIRECCIÓN DE PROCESOS ADMINISTRATIVOS"/>
    <s v="2018-08-10"/>
    <x v="31"/>
    <s v=" "/>
    <x v="1"/>
    <x v="0"/>
    <x v="16"/>
  </r>
  <r>
    <n v="546"/>
    <s v="2018-07-26"/>
    <s v="MOVILIDAD"/>
    <s v="SECRETARIA DISTRITAL DE MOVILIDAD"/>
    <s v="113"/>
    <x v="5"/>
    <n v="85"/>
    <s v="3.1.3.11.1"/>
    <n v="1"/>
    <s v="DIRECCIÓN SECTOR MOVILIDAD"/>
    <s v="01 - AUDITORIA DE REGULARIDAD"/>
    <x v="0"/>
    <x v="1"/>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47"/>
    <s v="2018-07-26"/>
    <s v="MOVILIDAD"/>
    <s v="SECRETARIA DISTRITAL DE MOVILIDAD"/>
    <s v="113"/>
    <x v="5"/>
    <n v="85"/>
    <s v="3.1.3.12.1"/>
    <n v="1"/>
    <s v="DIRECCIÓN SECTOR MOVILIDAD"/>
    <s v="01 - AUDITORIA DE REGULARIDAD"/>
    <x v="0"/>
    <x v="1"/>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5"/>
    <s v=" "/>
    <x v="1"/>
    <x v="0"/>
    <x v="16"/>
  </r>
  <r>
    <n v="548"/>
    <s v="2018-07-26"/>
    <s v="MOVILIDAD"/>
    <s v="SECRETARIA DISTRITAL DE MOVILIDAD"/>
    <s v="113"/>
    <x v="5"/>
    <n v="85"/>
    <s v="3.1.3.12.2"/>
    <n v="1"/>
    <s v="DIRECCIÓN SECTOR MOVILIDAD"/>
    <s v="01 - AUDITORIA DE REGULARIDAD"/>
    <x v="0"/>
    <x v="1"/>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4"/>
    <s v=" "/>
    <x v="1"/>
    <x v="0"/>
    <x v="16"/>
  </r>
  <r>
    <n v="549"/>
    <s v="2018-07-26"/>
    <s v="MOVILIDAD"/>
    <s v="SECRETARIA DISTRITAL DE MOVILIDAD"/>
    <s v="113"/>
    <x v="5"/>
    <n v="85"/>
    <s v="3.1.3.13.1"/>
    <n v="1"/>
    <s v="DIRECCIÓN SECTOR MOVILIDAD"/>
    <s v="01 - AUDITORIA DE REGULARIDAD"/>
    <x v="0"/>
    <x v="1"/>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s v="SUBSECRETARIA DE GESTIÓN CORPORATIVA SUBDIRECCIÓN ADMINISTRATIVA"/>
    <s v="2018-08-13"/>
    <x v="38"/>
    <s v=" "/>
    <x v="1"/>
    <x v="3"/>
    <x v="20"/>
  </r>
  <r>
    <n v="550"/>
    <s v="2018-07-26"/>
    <s v="MOVILIDAD"/>
    <s v="SECRETARIA DISTRITAL DE MOVILIDAD"/>
    <s v="113"/>
    <x v="5"/>
    <n v="85"/>
    <s v="3.1.3.17.1"/>
    <n v="1"/>
    <s v="DIRECCIÓN SECTOR MOVILIDAD"/>
    <s v="01 - AUDITORIA DE REGULARIDAD"/>
    <x v="0"/>
    <x v="1"/>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51"/>
    <s v="2018-07-26"/>
    <s v="MOVILIDAD"/>
    <s v="SECRETARIA DISTRITAL DE MOVILIDAD"/>
    <s v="113"/>
    <x v="5"/>
    <n v="85"/>
    <s v="3.1.3.17.1"/>
    <n v="2"/>
    <s v="DIRECCIÓN SECTOR MOVILIDAD"/>
    <s v="01 - AUDITORIA DE REGULARIDAD"/>
    <x v="0"/>
    <x v="1"/>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s v="DIRECCIÓN DE SERVICIO AL CIUDADANO - DIRECCIÓN DE PROCESOS ADMINISTRATIVOS - DAL"/>
    <s v="2018-08-10"/>
    <x v="34"/>
    <s v=" "/>
    <x v="1"/>
    <x v="6"/>
    <x v="23"/>
  </r>
  <r>
    <n v="552"/>
    <s v="2018-07-26"/>
    <s v="MOVILIDAD"/>
    <s v="SECRETARIA DISTRITAL DE MOVILIDAD"/>
    <s v="113"/>
    <x v="5"/>
    <n v="85"/>
    <s v="3.1.3.17.2"/>
    <n v="1"/>
    <s v="DIRECCIÓN SECTOR MOVILIDAD"/>
    <s v="01 - AUDITORIA DE REGULARIDAD"/>
    <x v="0"/>
    <x v="1"/>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s v="SUBSECRETARIA DE SERVICIOS  SUBSECRETARIA DE POLÍTICA SUBSECRETARÍA GESTIÓN CORPORATIVA"/>
    <s v="2018-08-13"/>
    <x v="38"/>
    <s v=" "/>
    <x v="1"/>
    <x v="4"/>
    <x v="24"/>
  </r>
  <r>
    <n v="553"/>
    <s v="2018-07-26"/>
    <s v="MOVILIDAD"/>
    <s v="SECRETARIA DISTRITAL DE MOVILIDAD"/>
    <s v="113"/>
    <x v="5"/>
    <n v="85"/>
    <s v="3.1.3.18.1"/>
    <n v="1"/>
    <s v="DIRECCIÓN SECTOR MOVILIDAD"/>
    <s v="01 - AUDITORIA DE REGULARIDAD"/>
    <x v="0"/>
    <x v="1"/>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s v="SUBSECRETARÍA DE SERVICIOS DE MOVILIDAD / DIRECCIÓN DE PROCESOS ADM. / SUBDIRECCIÓN ADMINISTRATIVA"/>
    <s v="2018-08-10"/>
    <x v="41"/>
    <s v=" "/>
    <x v="1"/>
    <x v="0"/>
    <x v="9"/>
  </r>
  <r>
    <n v="554"/>
    <s v="2018-07-26"/>
    <s v="MOVILIDAD"/>
    <s v="SECRETARIA DISTRITAL DE MOVILIDAD"/>
    <s v="113"/>
    <x v="5"/>
    <n v="85"/>
    <s v="3.1.3.2.1"/>
    <n v="1"/>
    <s v="DIRECCIÓN SECTOR MOVILIDAD"/>
    <s v="01 - AUDITORIA DE REGULARIDAD"/>
    <x v="0"/>
    <x v="1"/>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5"/>
    <s v=" "/>
    <x v="1"/>
    <x v="0"/>
    <x v="15"/>
  </r>
  <r>
    <n v="555"/>
    <s v="2018-07-26"/>
    <s v="MOVILIDAD"/>
    <s v="SECRETARIA DISTRITAL DE MOVILIDAD"/>
    <s v="113"/>
    <x v="5"/>
    <n v="85"/>
    <s v="3.1.3.2.1"/>
    <n v="2"/>
    <s v="DIRECCIÓN SECTOR MOVILIDAD"/>
    <s v="01 - AUDITORIA DE REGULARIDAD"/>
    <x v="0"/>
    <x v="1"/>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56"/>
    <s v="2018-07-26"/>
    <s v="MOVILIDAD"/>
    <s v="SECRETARIA DISTRITAL DE MOVILIDAD"/>
    <s v="113"/>
    <x v="5"/>
    <n v="85"/>
    <s v="3.1.3.3.1"/>
    <n v="1"/>
    <s v="DIRECCIÓN SECTOR MOVILIDAD"/>
    <s v="01 - AUDITORIA DE REGULARIDAD"/>
    <x v="0"/>
    <x v="1"/>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s v="DIRECCIÓN DE ASUNTOS LEGALES  SUBSECRETARÍA DE SERVICIOS A LA MOVILIDAD"/>
    <s v="2018-08-13"/>
    <x v="38"/>
    <s v=" "/>
    <x v="1"/>
    <x v="8"/>
    <x v="25"/>
  </r>
  <r>
    <n v="557"/>
    <s v="2018-07-26"/>
    <s v="MOVILIDAD"/>
    <s v="SECRETARIA DISTRITAL DE MOVILIDAD"/>
    <s v="113"/>
    <x v="5"/>
    <n v="85"/>
    <s v="3.1.3.3.2"/>
    <n v="1"/>
    <s v="DIRECCIÓN SECTOR MOVILIDAD"/>
    <s v="01 - AUDITORIA DE REGULARIDAD"/>
    <x v="0"/>
    <x v="1"/>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r>
  <r>
    <n v="558"/>
    <s v="2018-07-26"/>
    <s v="MOVILIDAD"/>
    <s v="SECRETARIA DISTRITAL DE MOVILIDAD"/>
    <s v="113"/>
    <x v="5"/>
    <n v="85"/>
    <s v="3.1.3.3.2"/>
    <n v="2"/>
    <s v="DIRECCIÓN SECTOR MOVILIDAD"/>
    <s v="01 - AUDITORIA DE REGULARIDAD"/>
    <x v="0"/>
    <x v="1"/>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s v="DIRECCIÓN DE SERVICIO AL CIUDADANO"/>
    <s v="2018-08-10"/>
    <x v="34"/>
    <s v=" "/>
    <x v="1"/>
    <x v="0"/>
    <x v="15"/>
  </r>
  <r>
    <n v="559"/>
    <s v="2018-07-26"/>
    <s v="MOVILIDAD"/>
    <s v="SECRETARIA DISTRITAL DE MOVILIDAD"/>
    <s v="113"/>
    <x v="5"/>
    <n v="85"/>
    <s v="3.1.3.4.1"/>
    <n v="1"/>
    <s v="DIRECCIÓN SECTOR MOVILIDAD"/>
    <s v="01 - AUDITORIA DE REGULARIDAD"/>
    <x v="0"/>
    <x v="1"/>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36"/>
    <s v=" "/>
    <x v="1"/>
    <x v="0"/>
    <x v="4"/>
  </r>
  <r>
    <n v="560"/>
    <s v="2018-07-26"/>
    <s v="MOVILIDAD"/>
    <s v="SECRETARIA DISTRITAL DE MOVILIDAD"/>
    <s v="113"/>
    <x v="5"/>
    <n v="85"/>
    <s v="3.1.3.4.2"/>
    <n v="1"/>
    <s v="DIRECCIÓN SECTOR MOVILIDAD"/>
    <s v="01 - AUDITORIA DE REGULARIDAD"/>
    <x v="0"/>
    <x v="1"/>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s v="DIRECCIÓN DE ASUNTOS LEGALES"/>
    <s v="2018-08-13"/>
    <x v="38"/>
    <s v=" "/>
    <x v="1"/>
    <x v="3"/>
    <x v="26"/>
  </r>
  <r>
    <n v="561"/>
    <s v="2018-07-26"/>
    <s v="MOVILIDAD"/>
    <s v="SECRETARIA DISTRITAL DE MOVILIDAD"/>
    <s v="113"/>
    <x v="5"/>
    <n v="85"/>
    <s v="3.1.3.4.3"/>
    <n v="1"/>
    <s v="DIRECCIÓN SECTOR MOVILIDAD"/>
    <s v="01 - AUDITORIA DE REGULARIDAD"/>
    <x v="0"/>
    <x v="1"/>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36"/>
    <s v=" "/>
    <x v="1"/>
    <x v="0"/>
    <x v="4"/>
  </r>
  <r>
    <n v="562"/>
    <s v="2018-07-26"/>
    <s v="MOVILIDAD"/>
    <s v="SECRETARIA DISTRITAL DE MOVILIDAD"/>
    <s v="113"/>
    <x v="5"/>
    <n v="85"/>
    <s v="3.1.3.4.3"/>
    <n v="2"/>
    <s v="DIRECCIÓN SECTOR MOVILIDAD"/>
    <s v="01 - AUDITORIA DE REGULARIDAD"/>
    <x v="0"/>
    <x v="1"/>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36"/>
    <s v=" "/>
    <x v="1"/>
    <x v="0"/>
    <x v="4"/>
  </r>
  <r>
    <n v="563"/>
    <s v="2018-07-26"/>
    <s v="MOVILIDAD"/>
    <s v="SECRETARIA DISTRITAL DE MOVILIDAD"/>
    <s v="113"/>
    <x v="5"/>
    <n v="85"/>
    <s v="3.1.3.5.1"/>
    <n v="1"/>
    <s v="DIRECCIÓN SECTOR MOVILIDAD"/>
    <s v="01 - AUDITORIA DE REGULARIDAD"/>
    <x v="0"/>
    <x v="1"/>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36"/>
    <s v=" "/>
    <x v="1"/>
    <x v="0"/>
    <x v="4"/>
  </r>
  <r>
    <n v="564"/>
    <s v="2018-07-26"/>
    <s v="MOVILIDAD"/>
    <s v="SECRETARIA DISTRITAL DE MOVILIDAD"/>
    <s v="113"/>
    <x v="5"/>
    <n v="85"/>
    <s v="3.1.3.5.2"/>
    <n v="1"/>
    <s v="DIRECCIÓN SECTOR MOVILIDAD"/>
    <s v="01 - AUDITORIA DE REGULARIDAD"/>
    <x v="0"/>
    <x v="1"/>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36"/>
    <s v=" "/>
    <x v="1"/>
    <x v="0"/>
    <x v="4"/>
  </r>
  <r>
    <n v="565"/>
    <s v="2018-07-26"/>
    <s v="MOVILIDAD"/>
    <s v="SECRETARIA DISTRITAL DE MOVILIDAD"/>
    <s v="113"/>
    <x v="5"/>
    <n v="85"/>
    <s v="3.1.3.5.3"/>
    <n v="1"/>
    <s v="DIRECCIÓN SECTOR MOVILIDAD"/>
    <s v="01 - AUDITORIA DE REGULARIDAD"/>
    <x v="0"/>
    <x v="1"/>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36"/>
    <s v=" "/>
    <x v="1"/>
    <x v="0"/>
    <x v="4"/>
  </r>
  <r>
    <n v="566"/>
    <s v="2018-07-26"/>
    <s v="MOVILIDAD"/>
    <s v="SECRETARIA DISTRITAL DE MOVILIDAD"/>
    <s v="113"/>
    <x v="5"/>
    <n v="85"/>
    <s v="3.1.3.5.3"/>
    <n v="2"/>
    <s v="DIRECCIÓN SECTOR MOVILIDAD"/>
    <s v="01 - AUDITORIA DE REGULARIDAD"/>
    <x v="0"/>
    <x v="1"/>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5"/>
    <s v=" "/>
    <x v="1"/>
    <x v="0"/>
    <x v="4"/>
  </r>
  <r>
    <n v="567"/>
    <s v="2018-07-26"/>
    <s v="MOVILIDAD"/>
    <s v="SECRETARIA DISTRITAL DE MOVILIDAD"/>
    <s v="113"/>
    <x v="5"/>
    <n v="85"/>
    <s v="3.1.3.7.1"/>
    <n v="1"/>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5"/>
    <s v=" "/>
    <x v="1"/>
    <x v="1"/>
    <x v="27"/>
  </r>
  <r>
    <n v="568"/>
    <s v="2018-07-26"/>
    <s v="MOVILIDAD"/>
    <s v="SECRETARIA DISTRITAL DE MOVILIDAD"/>
    <s v="113"/>
    <x v="5"/>
    <n v="85"/>
    <s v="3.1.3.7.1"/>
    <n v="2"/>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s v="DIRECCIÓN DE TRANSPORTE E INFRAESTRUCTURA"/>
    <s v="2018-08-15"/>
    <x v="38"/>
    <s v=" "/>
    <x v="1"/>
    <x v="1"/>
    <x v="27"/>
  </r>
  <r>
    <n v="569"/>
    <s v="2018-07-26"/>
    <s v="MOVILIDAD"/>
    <s v="SECRETARIA DISTRITAL DE MOVILIDAD"/>
    <s v="113"/>
    <x v="5"/>
    <n v="85"/>
    <s v="3.1.3.7.1"/>
    <n v="3"/>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s v="DIRECCIÓN DE TRANSPORTE E INFRAESTRUCTURA"/>
    <s v="2018-08-15"/>
    <x v="38"/>
    <s v=" "/>
    <x v="1"/>
    <x v="1"/>
    <x v="27"/>
  </r>
  <r>
    <n v="573"/>
    <s v="2018-07-26"/>
    <s v="MOVILIDAD"/>
    <s v="SECRETARIA DISTRITAL DE MOVILIDAD"/>
    <s v="113"/>
    <x v="5"/>
    <n v="85"/>
    <s v="3.1.4.12.1"/>
    <n v="1"/>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s v="SUBDIRECCIÓN FINANCIERA"/>
    <s v="2018-08-13"/>
    <x v="38"/>
    <s v=" "/>
    <x v="1"/>
    <x v="3"/>
    <x v="5"/>
  </r>
  <r>
    <n v="574"/>
    <s v="2018-07-26"/>
    <s v="MOVILIDAD"/>
    <s v="SECRETARIA DISTRITAL DE MOVILIDAD"/>
    <s v="113"/>
    <x v="5"/>
    <n v="85"/>
    <s v="3.1.4.12.1"/>
    <n v="2"/>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s v="SUBDIRECCIÓN FINANCIERA"/>
    <s v="2018-08-13"/>
    <x v="37"/>
    <s v=" "/>
    <x v="1"/>
    <x v="3"/>
    <x v="5"/>
  </r>
  <r>
    <n v="575"/>
    <s v="2018-07-26"/>
    <s v="MOVILIDAD"/>
    <s v="SECRETARIA DISTRITAL DE MOVILIDAD"/>
    <s v="113"/>
    <x v="5"/>
    <n v="85"/>
    <s v="3.1.4.12.1"/>
    <n v="3"/>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s v="SUBDIRECCIÓN FINANCIERA"/>
    <s v="2018-08-13"/>
    <x v="38"/>
    <s v=" "/>
    <x v="1"/>
    <x v="3"/>
    <x v="5"/>
  </r>
  <r>
    <n v="576"/>
    <s v="2017-10-27"/>
    <s v="MOVILIDAD"/>
    <s v="SECRETARIA DISTRITAL DE MOVILIDAD"/>
    <s v="113"/>
    <x v="1"/>
    <n v="96"/>
    <s v="3.10.1"/>
    <n v="1"/>
    <s v="DIRECCIÓN SECTOR MOVILIDAD"/>
    <s v="02 - AUDITORIA DE DESEMPEÑO"/>
    <x v="0"/>
    <x v="1"/>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42"/>
    <s v=" "/>
    <x v="1"/>
    <x v="0"/>
    <x v="4"/>
  </r>
  <r>
    <n v="577"/>
    <s v="2017-10-27"/>
    <s v="MOVILIDAD"/>
    <s v="SECRETARIA DISTRITAL DE MOVILIDAD"/>
    <s v="113"/>
    <x v="1"/>
    <n v="96"/>
    <s v="3.10.1"/>
    <n v="2"/>
    <s v="DIRECCIÓN SECTOR MOVILIDAD"/>
    <s v="02 - AUDITORIA DE DESEMPEÑO"/>
    <x v="0"/>
    <x v="1"/>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42"/>
    <s v=" "/>
    <x v="1"/>
    <x v="0"/>
    <x v="4"/>
  </r>
  <r>
    <n v="578"/>
    <s v="2017-10-27"/>
    <s v="MOVILIDAD"/>
    <s v="SECRETARIA DISTRITAL DE MOVILIDAD"/>
    <s v="113"/>
    <x v="1"/>
    <n v="96"/>
    <s v="3.10.2"/>
    <n v="1"/>
    <s v="DIRECCIÓN SECTOR MOVILIDAD"/>
    <s v="02 - AUDITORIA DE DESEMPEÑO"/>
    <x v="0"/>
    <x v="1"/>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42"/>
    <s v=" "/>
    <x v="1"/>
    <x v="0"/>
    <x v="4"/>
  </r>
  <r>
    <n v="579"/>
    <s v="2017-10-27"/>
    <s v="MOVILIDAD"/>
    <s v="SECRETARIA DISTRITAL DE MOVILIDAD"/>
    <s v="113"/>
    <x v="1"/>
    <n v="96"/>
    <s v="3.10.2"/>
    <n v="2"/>
    <s v="DIRECCIÓN SECTOR MOVILIDAD"/>
    <s v="02 - AUDITORIA DE DESEMPEÑO"/>
    <x v="0"/>
    <x v="1"/>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42"/>
    <s v=" "/>
    <x v="1"/>
    <x v="0"/>
    <x v="4"/>
  </r>
  <r>
    <n v="580"/>
    <s v="2017-10-27"/>
    <s v="MOVILIDAD"/>
    <s v="SECRETARIA DISTRITAL DE MOVILIDAD"/>
    <s v="113"/>
    <x v="1"/>
    <n v="96"/>
    <s v="3.10.3"/>
    <n v="1"/>
    <s v="DIRECCIÓN SECTOR MOVILIDAD"/>
    <s v="02 - AUDITORIA DE DESEMPEÑO"/>
    <x v="0"/>
    <x v="1"/>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1"/>
    <s v=" "/>
    <x v="1"/>
    <x v="3"/>
    <x v="20"/>
  </r>
  <r>
    <n v="581"/>
    <s v="2017-10-27"/>
    <s v="MOVILIDAD"/>
    <s v="SECRETARIA DISTRITAL DE MOVILIDAD"/>
    <s v="113"/>
    <x v="1"/>
    <n v="96"/>
    <s v="3.10.3"/>
    <n v="2"/>
    <s v="DIRECCIÓN SECTOR MOVILIDAD"/>
    <s v="02 - AUDITORIA DE DESEMPEÑO"/>
    <x v="0"/>
    <x v="1"/>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1"/>
    <s v=" "/>
    <x v="1"/>
    <x v="3"/>
    <x v="20"/>
  </r>
  <r>
    <n v="582"/>
    <s v="2017-10-27"/>
    <s v="MOVILIDAD"/>
    <s v="SECRETARIA DISTRITAL DE MOVILIDAD"/>
    <s v="113"/>
    <x v="1"/>
    <n v="96"/>
    <s v="3.11.1"/>
    <n v="1"/>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42"/>
    <s v=" "/>
    <x v="1"/>
    <x v="0"/>
    <x v="4"/>
  </r>
  <r>
    <n v="583"/>
    <s v="2017-10-27"/>
    <s v="MOVILIDAD"/>
    <s v="SECRETARIA DISTRITAL DE MOVILIDAD"/>
    <s v="113"/>
    <x v="1"/>
    <n v="96"/>
    <s v="3.11.1"/>
    <n v="2"/>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42"/>
    <s v=" "/>
    <x v="1"/>
    <x v="0"/>
    <x v="4"/>
  </r>
  <r>
    <n v="584"/>
    <s v="2017-10-27"/>
    <s v="MOVILIDAD"/>
    <s v="SECRETARIA DISTRITAL DE MOVILIDAD"/>
    <s v="113"/>
    <x v="1"/>
    <n v="96"/>
    <s v="3.11.1"/>
    <n v="3"/>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42"/>
    <s v=" "/>
    <x v="1"/>
    <x v="0"/>
    <x v="4"/>
  </r>
  <r>
    <n v="585"/>
    <s v="2017-10-27"/>
    <s v="MOVILIDAD"/>
    <s v="SECRETARIA DISTRITAL DE MOVILIDAD"/>
    <s v="113"/>
    <x v="1"/>
    <n v="96"/>
    <s v="3.11.2"/>
    <n v="1"/>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42"/>
    <s v=" "/>
    <x v="1"/>
    <x v="0"/>
    <x v="4"/>
  </r>
  <r>
    <n v="586"/>
    <s v="2017-10-27"/>
    <s v="MOVILIDAD"/>
    <s v="SECRETARIA DISTRITAL DE MOVILIDAD"/>
    <s v="113"/>
    <x v="1"/>
    <n v="96"/>
    <s v="3.11.2"/>
    <n v="2"/>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42"/>
    <s v=" "/>
    <x v="1"/>
    <x v="0"/>
    <x v="4"/>
  </r>
  <r>
    <n v="587"/>
    <s v="2017-10-27"/>
    <s v="MOVILIDAD"/>
    <s v="SECRETARIA DISTRITAL DE MOVILIDAD"/>
    <s v="113"/>
    <x v="1"/>
    <n v="96"/>
    <s v="3.11.2"/>
    <n v="3"/>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42"/>
    <s v=" "/>
    <x v="1"/>
    <x v="0"/>
    <x v="4"/>
  </r>
  <r>
    <n v="598"/>
    <s v="2018-01-30"/>
    <s v="MOVILIDAD"/>
    <s v="SECRETARIA DISTRITAL DE MOVILIDAD"/>
    <s v="113"/>
    <x v="1"/>
    <n v="102"/>
    <s v="3.2.1"/>
    <n v="1"/>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32"/>
    <s v=" "/>
    <x v="1"/>
    <x v="0"/>
    <x v="16"/>
  </r>
  <r>
    <n v="599"/>
    <s v="2018-01-30"/>
    <s v="MOVILIDAD"/>
    <s v="SECRETARIA DISTRITAL DE MOVILIDAD"/>
    <s v="113"/>
    <x v="1"/>
    <n v="102"/>
    <s v="3.2.1"/>
    <n v="2"/>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32"/>
    <s v=" "/>
    <x v="1"/>
    <x v="0"/>
    <x v="16"/>
  </r>
  <r>
    <n v="600"/>
    <s v="2018-01-30"/>
    <s v="MOVILIDAD"/>
    <s v="SECRETARIA DISTRITAL DE MOVILIDAD"/>
    <s v="113"/>
    <x v="1"/>
    <n v="102"/>
    <s v="3.2.1"/>
    <n v="3"/>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32"/>
    <s v=" "/>
    <x v="1"/>
    <x v="0"/>
    <x v="16"/>
  </r>
  <r>
    <n v="601"/>
    <s v="2018-01-30"/>
    <s v="MOVILIDAD"/>
    <s v="SECRETARIA DISTRITAL DE MOVILIDAD"/>
    <s v="113"/>
    <x v="1"/>
    <n v="102"/>
    <s v="3.2.1"/>
    <n v="4"/>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34"/>
    <s v=" "/>
    <x v="1"/>
    <x v="0"/>
    <x v="16"/>
  </r>
  <r>
    <n v="607"/>
    <s v="2016-01-29"/>
    <s v="MOVILIDAD"/>
    <s v="SECRETARIA DISTRITAL DE MOVILIDAD"/>
    <s v="113"/>
    <x v="2"/>
    <n v="117"/>
    <s v="3.2.1."/>
    <n v="1"/>
    <s v="DIRECCIÓN SECTOR MOVILIDAD"/>
    <s v="02 - AUDITORIA DE DESEMPEÑO"/>
    <x v="3"/>
    <x v="5"/>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s v="SUBSECRETARIA DE GESTIÓN CORPO-DIRECCIÓN ADMI Y FINAN - SUBDIRECCIÓN ADMI"/>
    <s v="2016-02-10"/>
    <x v="43"/>
    <s v=" "/>
    <x v="0"/>
    <x v="3"/>
    <x v="28"/>
  </r>
  <r>
    <n v="608"/>
    <s v="2017-07-19"/>
    <s v="MOVILIDAD"/>
    <s v="SECRETARIA DISTRITAL DE MOVILIDAD"/>
    <s v="113"/>
    <x v="1"/>
    <n v="91"/>
    <s v="3.2.1.1"/>
    <n v="1"/>
    <s v="DIRECCIÓN SECTOR MOVILIDAD"/>
    <s v="01 - AUDITORIA DE REGULARIDAD"/>
    <x v="2"/>
    <x v="4"/>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r>
  <r>
    <n v="609"/>
    <s v="2017-07-19"/>
    <s v="MOVILIDAD"/>
    <s v="SECRETARIA DISTRITAL DE MOVILIDAD"/>
    <s v="113"/>
    <x v="1"/>
    <n v="91"/>
    <s v="3.2.1.1"/>
    <n v="2"/>
    <s v="DIRECCIÓN SECTOR MOVILIDAD"/>
    <s v="01 - AUDITORIA DE REGULARIDAD"/>
    <x v="2"/>
    <x v="4"/>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0"/>
    <s v=" "/>
    <x v="1"/>
    <x v="0"/>
    <x v="1"/>
  </r>
  <r>
    <n v="610"/>
    <s v="2017-07-19"/>
    <s v="MOVILIDAD"/>
    <s v="SECRETARIA DISTRITAL DE MOVILIDAD"/>
    <s v="113"/>
    <x v="1"/>
    <n v="91"/>
    <s v="3.2.1.2"/>
    <n v="1"/>
    <s v="DIRECCIÓN SECTOR MOVILIDAD"/>
    <s v="01 - AUDITORIA DE REGULARIDAD"/>
    <x v="2"/>
    <x v="4"/>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r>
  <r>
    <n v="611"/>
    <s v="2017-07-19"/>
    <s v="MOVILIDAD"/>
    <s v="SECRETARIA DISTRITAL DE MOVILIDAD"/>
    <s v="113"/>
    <x v="1"/>
    <n v="91"/>
    <s v="3.2.1.2"/>
    <n v="2"/>
    <s v="DIRECCIÓN SECTOR MOVILIDAD"/>
    <s v="01 - AUDITORIA DE REGULARIDAD"/>
    <x v="2"/>
    <x v="4"/>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0"/>
    <s v=" "/>
    <x v="1"/>
    <x v="0"/>
    <x v="1"/>
  </r>
  <r>
    <n v="616"/>
    <s v="2017-07-19"/>
    <s v="MOVILIDAD"/>
    <s v="SECRETARIA DISTRITAL DE MOVILIDAD"/>
    <s v="113"/>
    <x v="1"/>
    <n v="91"/>
    <s v="3.2.1.3"/>
    <n v="1"/>
    <s v="DIRECCIÓN SECTOR MOVILIDAD"/>
    <s v="01 - AUDITORIA DE REGULARIDAD"/>
    <x v="2"/>
    <x v="4"/>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6"/>
    <s v=" "/>
    <x v="1"/>
    <x v="8"/>
    <x v="29"/>
  </r>
  <r>
    <n v="617"/>
    <s v="2017-07-19"/>
    <s v="MOVILIDAD"/>
    <s v="SECRETARIA DISTRITAL DE MOVILIDAD"/>
    <s v="113"/>
    <x v="1"/>
    <n v="91"/>
    <s v="3.2.1.3"/>
    <n v="2"/>
    <s v="DIRECCIÓN SECTOR MOVILIDAD"/>
    <s v="01 - AUDITORIA DE REGULARIDAD"/>
    <x v="2"/>
    <x v="4"/>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6"/>
    <s v=" "/>
    <x v="1"/>
    <x v="8"/>
    <x v="29"/>
  </r>
  <r>
    <n v="618"/>
    <s v="2017-07-19"/>
    <s v="MOVILIDAD"/>
    <s v="SECRETARIA DISTRITAL DE MOVILIDAD"/>
    <s v="113"/>
    <x v="1"/>
    <n v="91"/>
    <s v="3.2.1.3"/>
    <n v="3"/>
    <s v="DIRECCIÓN SECTOR MOVILIDAD"/>
    <s v="01 - AUDITORIA DE REGULARIDAD"/>
    <x v="2"/>
    <x v="4"/>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6"/>
    <s v=" "/>
    <x v="1"/>
    <x v="8"/>
    <x v="29"/>
  </r>
  <r>
    <n v="619"/>
    <s v="2018-01-30"/>
    <s v="MOVILIDAD"/>
    <s v="SECRETARIA DISTRITAL DE MOVILIDAD"/>
    <s v="113"/>
    <x v="1"/>
    <n v="102"/>
    <s v="3.2.1.4"/>
    <n v="1"/>
    <s v="DIRECCIÓN SECTOR MOVILIDAD"/>
    <s v="02 - AUDITORIA DE DESEMPEÑO"/>
    <x v="1"/>
    <x v="5"/>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32"/>
    <s v=" "/>
    <x v="1"/>
    <x v="8"/>
    <x v="30"/>
  </r>
  <r>
    <n v="620"/>
    <s v="2018-01-30"/>
    <s v="MOVILIDAD"/>
    <s v="SECRETARIA DISTRITAL DE MOVILIDAD"/>
    <s v="113"/>
    <x v="1"/>
    <n v="102"/>
    <s v="3.2.1.4"/>
    <n v="2"/>
    <s v="DIRECCIÓN SECTOR MOVILIDAD"/>
    <s v="02 - AUDITORIA DE DESEMPEÑO"/>
    <x v="1"/>
    <x v="5"/>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32"/>
    <s v=" "/>
    <x v="1"/>
    <x v="3"/>
    <x v="20"/>
  </r>
  <r>
    <n v="621"/>
    <s v="2017-10-27"/>
    <s v="MOVILIDAD"/>
    <s v="SECRETARIA DISTRITAL DE MOVILIDAD"/>
    <s v="113"/>
    <x v="1"/>
    <n v="96"/>
    <s v="3.2.2"/>
    <n v="1"/>
    <s v="DIRECCIÓN SECTOR MOVILIDAD"/>
    <s v="02 - AUDITORIA DE DESEMPEÑO"/>
    <x v="0"/>
    <x v="1"/>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42"/>
    <s v=" "/>
    <x v="1"/>
    <x v="0"/>
    <x v="4"/>
  </r>
  <r>
    <n v="622"/>
    <s v="2017-10-27"/>
    <s v="MOVILIDAD"/>
    <s v="SECRETARIA DISTRITAL DE MOVILIDAD"/>
    <s v="113"/>
    <x v="1"/>
    <n v="96"/>
    <s v="3.2.2"/>
    <n v="2"/>
    <s v="DIRECCIÓN SECTOR MOVILIDAD"/>
    <s v="02 - AUDITORIA DE DESEMPEÑO"/>
    <x v="0"/>
    <x v="1"/>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42"/>
    <s v=" "/>
    <x v="1"/>
    <x v="0"/>
    <x v="4"/>
  </r>
  <r>
    <n v="625"/>
    <s v="2016-09-14"/>
    <s v="MOVILIDAD"/>
    <s v="SECRETARIA DISTRITAL DE MOVILIDAD"/>
    <s v="113"/>
    <x v="0"/>
    <n v="115"/>
    <s v="3.2.2"/>
    <n v="1"/>
    <s v="DIRECCIÓN SECTOR MOVILIDAD"/>
    <s v="02 - AUDITORIA DE DESEMPEÑO"/>
    <x v="0"/>
    <x v="1"/>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AL INICIO DE PROXIMOS CONTRATOS EL PROVEEDOR DEBERÁ SUMINISTRAR UNA LISTA DE REPUESTOS CON SUS COSTOS ASOCIADOS PARA SER APROBADOS POR PARTE DE LOS SUPERVISORES DEL CONTRATO."/>
    <s v="LISTA DE RESPUESTOS CON SUS COSTOS ASOCIADOS"/>
    <s v="UN LISTADO DE DE RESPUESTOS CON SUS COSTOS ASOCIADOS."/>
    <n v="1"/>
    <s v="SUBDIRECIÓN ADMINISTRATIVA"/>
    <s v="2016-09-27"/>
    <x v="44"/>
    <s v=" "/>
    <x v="2"/>
    <x v="2"/>
    <x v="3"/>
  </r>
  <r>
    <n v="631"/>
    <s v="2017-10-27"/>
    <s v="MOVILIDAD"/>
    <s v="SECRETARIA DISTRITAL DE MOVILIDAD"/>
    <s v="113"/>
    <x v="1"/>
    <n v="96"/>
    <s v="3.2.3"/>
    <n v="1"/>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42"/>
    <s v=" "/>
    <x v="1"/>
    <x v="0"/>
    <x v="4"/>
  </r>
  <r>
    <n v="632"/>
    <s v="2017-10-27"/>
    <s v="MOVILIDAD"/>
    <s v="SECRETARIA DISTRITAL DE MOVILIDAD"/>
    <s v="113"/>
    <x v="1"/>
    <n v="96"/>
    <s v="3.2.3"/>
    <n v="2"/>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42"/>
    <s v=" "/>
    <x v="1"/>
    <x v="0"/>
    <x v="4"/>
  </r>
  <r>
    <n v="633"/>
    <s v="2017-10-27"/>
    <s v="MOVILIDAD"/>
    <s v="SECRETARIA DISTRITAL DE MOVILIDAD"/>
    <s v="113"/>
    <x v="1"/>
    <n v="96"/>
    <s v="3.2.3"/>
    <n v="3"/>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42"/>
    <s v=" "/>
    <x v="1"/>
    <x v="0"/>
    <x v="4"/>
  </r>
  <r>
    <n v="634"/>
    <s v="2017-10-27"/>
    <s v="MOVILIDAD"/>
    <s v="SECRETARIA DISTRITAL DE MOVILIDAD"/>
    <s v="113"/>
    <x v="1"/>
    <n v="96"/>
    <s v="3.2.4"/>
    <n v="1"/>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42"/>
    <s v=" "/>
    <x v="1"/>
    <x v="8"/>
    <x v="31"/>
  </r>
  <r>
    <n v="635"/>
    <s v="2017-10-27"/>
    <s v="MOVILIDAD"/>
    <s v="SECRETARIA DISTRITAL DE MOVILIDAD"/>
    <s v="113"/>
    <x v="1"/>
    <n v="96"/>
    <s v="3.2.4"/>
    <n v="2"/>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42"/>
    <s v=" "/>
    <x v="1"/>
    <x v="8"/>
    <x v="31"/>
  </r>
  <r>
    <n v="636"/>
    <s v="2017-10-27"/>
    <s v="MOVILIDAD"/>
    <s v="SECRETARIA DISTRITAL DE MOVILIDAD"/>
    <s v="113"/>
    <x v="1"/>
    <n v="96"/>
    <s v="3.2.4"/>
    <n v="3"/>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42"/>
    <s v=" "/>
    <x v="1"/>
    <x v="8"/>
    <x v="31"/>
  </r>
  <r>
    <n v="637"/>
    <s v="2017-10-27"/>
    <s v="MOVILIDAD"/>
    <s v="SECRETARIA DISTRITAL DE MOVILIDAD"/>
    <s v="113"/>
    <x v="1"/>
    <n v="96"/>
    <s v="3.2.5"/>
    <n v="1"/>
    <s v="DIRECCIÓN SECTOR MOVILIDAD"/>
    <s v="02 - AUDITORIA DE DESEMPEÑO"/>
    <x v="0"/>
    <x v="1"/>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42"/>
    <s v=" "/>
    <x v="1"/>
    <x v="0"/>
    <x v="4"/>
  </r>
  <r>
    <n v="638"/>
    <s v="2017-10-27"/>
    <s v="MOVILIDAD"/>
    <s v="SECRETARIA DISTRITAL DE MOVILIDAD"/>
    <s v="113"/>
    <x v="1"/>
    <n v="96"/>
    <s v="3.2.5"/>
    <n v="2"/>
    <s v="DIRECCIÓN SECTOR MOVILIDAD"/>
    <s v="02 - AUDITORIA DE DESEMPEÑO"/>
    <x v="0"/>
    <x v="1"/>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42"/>
    <s v=" "/>
    <x v="1"/>
    <x v="0"/>
    <x v="4"/>
  </r>
  <r>
    <n v="639"/>
    <s v="2017-10-27"/>
    <s v="MOVILIDAD"/>
    <s v="SECRETARIA DISTRITAL DE MOVILIDAD"/>
    <s v="113"/>
    <x v="1"/>
    <n v="96"/>
    <s v="3.2.7"/>
    <n v="1"/>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42"/>
    <s v=" "/>
    <x v="1"/>
    <x v="0"/>
    <x v="4"/>
  </r>
  <r>
    <n v="640"/>
    <s v="2017-10-27"/>
    <s v="MOVILIDAD"/>
    <s v="SECRETARIA DISTRITAL DE MOVILIDAD"/>
    <s v="113"/>
    <x v="1"/>
    <n v="96"/>
    <s v="3.2.7"/>
    <n v="2"/>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42"/>
    <s v=" "/>
    <x v="1"/>
    <x v="0"/>
    <x v="4"/>
  </r>
  <r>
    <n v="641"/>
    <s v="2017-10-27"/>
    <s v="MOVILIDAD"/>
    <s v="SECRETARIA DISTRITAL DE MOVILIDAD"/>
    <s v="113"/>
    <x v="1"/>
    <n v="96"/>
    <s v="3.2.7"/>
    <n v="3"/>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42"/>
    <s v=" "/>
    <x v="1"/>
    <x v="0"/>
    <x v="4"/>
  </r>
  <r>
    <n v="642"/>
    <s v="2017-10-27"/>
    <s v="MOVILIDAD"/>
    <s v="SECRETARIA DISTRITAL DE MOVILIDAD"/>
    <s v="113"/>
    <x v="1"/>
    <n v="96"/>
    <s v="3.2.8"/>
    <n v="1"/>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45"/>
    <s v=" "/>
    <x v="1"/>
    <x v="6"/>
    <x v="32"/>
  </r>
  <r>
    <n v="643"/>
    <s v="2017-10-27"/>
    <s v="MOVILIDAD"/>
    <s v="SECRETARIA DISTRITAL DE MOVILIDAD"/>
    <s v="113"/>
    <x v="1"/>
    <n v="96"/>
    <s v="3.2.8"/>
    <n v="2"/>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45"/>
    <s v=" "/>
    <x v="1"/>
    <x v="6"/>
    <x v="32"/>
  </r>
  <r>
    <n v="644"/>
    <s v="2017-10-27"/>
    <s v="MOVILIDAD"/>
    <s v="SECRETARIA DISTRITAL DE MOVILIDAD"/>
    <s v="113"/>
    <x v="1"/>
    <n v="96"/>
    <s v="3.2.8"/>
    <n v="3"/>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42"/>
    <s v=" "/>
    <x v="1"/>
    <x v="0"/>
    <x v="4"/>
  </r>
  <r>
    <n v="645"/>
    <s v="2017-10-27"/>
    <s v="MOVILIDAD"/>
    <s v="SECRETARIA DISTRITAL DE MOVILIDAD"/>
    <s v="113"/>
    <x v="1"/>
    <n v="96"/>
    <s v="3.2.9"/>
    <n v="1"/>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42"/>
    <s v=" "/>
    <x v="1"/>
    <x v="8"/>
    <x v="31"/>
  </r>
  <r>
    <n v="646"/>
    <s v="2017-10-27"/>
    <s v="MOVILIDAD"/>
    <s v="SECRETARIA DISTRITAL DE MOVILIDAD"/>
    <s v="113"/>
    <x v="1"/>
    <n v="96"/>
    <s v="3.2.9"/>
    <n v="2"/>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42"/>
    <s v=" "/>
    <x v="1"/>
    <x v="0"/>
    <x v="4"/>
  </r>
  <r>
    <n v="647"/>
    <s v="2017-10-27"/>
    <s v="MOVILIDAD"/>
    <s v="SECRETARIA DISTRITAL DE MOVILIDAD"/>
    <s v="113"/>
    <x v="1"/>
    <n v="96"/>
    <s v="3.2.9"/>
    <n v="3"/>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42"/>
    <s v=" "/>
    <x v="1"/>
    <x v="0"/>
    <x v="4"/>
  </r>
  <r>
    <n v="648"/>
    <s v="2017-10-27"/>
    <s v="MOVILIDAD"/>
    <s v="SECRETARIA DISTRITAL DE MOVILIDAD"/>
    <s v="113"/>
    <x v="1"/>
    <n v="96"/>
    <s v="3.3.1"/>
    <n v="1"/>
    <s v="DIRECCIÓN SECTOR MOVILIDAD"/>
    <s v="02 - AUDITORIA DE DESEMPEÑO"/>
    <x v="0"/>
    <x v="1"/>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42"/>
    <s v=" "/>
    <x v="1"/>
    <x v="0"/>
    <x v="4"/>
  </r>
  <r>
    <n v="649"/>
    <s v="2017-10-27"/>
    <s v="MOVILIDAD"/>
    <s v="SECRETARIA DISTRITAL DE MOVILIDAD"/>
    <s v="113"/>
    <x v="1"/>
    <n v="96"/>
    <s v="3.3.1"/>
    <n v="2"/>
    <s v="DIRECCIÓN SECTOR MOVILIDAD"/>
    <s v="02 - AUDITORIA DE DESEMPEÑO"/>
    <x v="0"/>
    <x v="1"/>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42"/>
    <s v=" "/>
    <x v="1"/>
    <x v="0"/>
    <x v="4"/>
  </r>
  <r>
    <n v="655"/>
    <s v="2015-12-29"/>
    <s v="MOVILIDAD"/>
    <s v="SECRETARIA DISTRITAL DE MOVILIDAD"/>
    <s v="113"/>
    <x v="2"/>
    <n v="108"/>
    <s v="3.3.1.1"/>
    <n v="1"/>
    <s v="DIRECCIÓN SECTOR MOVILIDAD"/>
    <s v="01 - AUDITORIA DE REGULARIDAD"/>
    <x v="0"/>
    <x v="3"/>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ELABORACIÓN PROCEDIMIENTO"/>
    <s v="PROCEDIMIENTO PARA LA VIGILANCIA DE LOS PROCESOS DE COBRO COACTIVO POR INFRACCIONES A LAS NORMAS DE TRÁNSITO PUBLICADO EN LA INTRANET, CON  EVIDENCIAS DE SOCIALIZACIÓN DEL MISMO."/>
    <n v="1"/>
    <s v="DIRECCIÓN DE PROCESOS ADMINISTRATIVOS   SUBDIRECCIÓN DE JURISDICCIÓN COACTIVA"/>
    <s v="2015-06-05"/>
    <x v="46"/>
    <s v=" "/>
    <x v="2"/>
    <x v="2"/>
    <x v="3"/>
  </r>
  <r>
    <n v="656"/>
    <s v="2015-12-29"/>
    <s v="MOVILIDAD"/>
    <s v="SECRETARIA DISTRITAL DE MOVILIDAD"/>
    <s v="113"/>
    <x v="2"/>
    <n v="108"/>
    <s v="3.3.1.1"/>
    <n v="2"/>
    <s v="DIRECCIÓN SECTOR MOVILIDAD"/>
    <s v="01 - AUDITORIA DE REGULARIDAD"/>
    <x v="0"/>
    <x v="3"/>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EALIZADO SICON"/>
    <s v="REQUERIMIENTO RADICADO AL ADMINISTRADOR DEL SISTEMA DE INFORMACIÓN CONTRAVENCIONAL SICON"/>
    <n v="1"/>
    <s v="SUBSECRETARÍA DE SERVICIOS DE LA MOVILIDAD"/>
    <s v="2015-06-05"/>
    <x v="46"/>
    <s v=" "/>
    <x v="2"/>
    <x v="2"/>
    <x v="3"/>
  </r>
  <r>
    <n v="657"/>
    <s v="2018-07-26"/>
    <s v="MOVILIDAD"/>
    <s v="SECRETARIA DISTRITAL DE MOVILIDAD"/>
    <s v="113"/>
    <x v="5"/>
    <n v="85"/>
    <s v="3.3.1.1.2.1"/>
    <n v="1"/>
    <s v="DIRECCIÓN SECTOR MOVILIDAD"/>
    <s v="01 - AUDITORIA DE REGULARIDAD"/>
    <x v="2"/>
    <x v="4"/>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5"/>
    <s v=" "/>
    <x v="1"/>
    <x v="0"/>
    <x v="1"/>
  </r>
  <r>
    <n v="658"/>
    <s v="2018-07-26"/>
    <s v="MOVILIDAD"/>
    <s v="SECRETARIA DISTRITAL DE MOVILIDAD"/>
    <s v="113"/>
    <x v="5"/>
    <n v="85"/>
    <s v="3.3.1.1.2.2"/>
    <n v="1"/>
    <s v="DIRECCIÓN SECTOR MOVILIDAD"/>
    <s v="01 - AUDITORIA DE REGULARIDAD"/>
    <x v="2"/>
    <x v="4"/>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r>
  <r>
    <n v="659"/>
    <s v="2018-07-26"/>
    <s v="MOVILIDAD"/>
    <s v="SECRETARIA DISTRITAL DE MOVILIDAD"/>
    <s v="113"/>
    <x v="5"/>
    <n v="85"/>
    <s v="3.3.1.1.2.3"/>
    <n v="1"/>
    <s v="DIRECCIÓN SECTOR MOVILIDAD"/>
    <s v="01 - AUDITORIA DE REGULARIDAD"/>
    <x v="2"/>
    <x v="4"/>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s v="SUBDIRECCIÓN DE JURISDICCIÓN COACTIVA - SUBDIRECCIÓN FINANCIERA"/>
    <s v="2018-08-13"/>
    <x v="37"/>
    <s v=" "/>
    <x v="1"/>
    <x v="6"/>
    <x v="17"/>
  </r>
  <r>
    <n v="660"/>
    <s v="2017-10-27"/>
    <s v="MOVILIDAD"/>
    <s v="SECRETARIA DISTRITAL DE MOVILIDAD"/>
    <s v="113"/>
    <x v="1"/>
    <n v="96"/>
    <s v="3.3.2"/>
    <n v="1"/>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42"/>
    <s v=" "/>
    <x v="1"/>
    <x v="8"/>
    <x v="31"/>
  </r>
  <r>
    <n v="661"/>
    <s v="2017-10-27"/>
    <s v="MOVILIDAD"/>
    <s v="SECRETARIA DISTRITAL DE MOVILIDAD"/>
    <s v="113"/>
    <x v="1"/>
    <n v="96"/>
    <s v="3.3.2"/>
    <n v="2"/>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42"/>
    <s v=" "/>
    <x v="1"/>
    <x v="0"/>
    <x v="4"/>
  </r>
  <r>
    <n v="662"/>
    <s v="2017-10-27"/>
    <s v="MOVILIDAD"/>
    <s v="SECRETARIA DISTRITAL DE MOVILIDAD"/>
    <s v="113"/>
    <x v="1"/>
    <n v="96"/>
    <s v="3.3.2"/>
    <n v="3"/>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42"/>
    <s v=" "/>
    <x v="1"/>
    <x v="0"/>
    <x v="4"/>
  </r>
  <r>
    <n v="669"/>
    <s v="2017-10-27"/>
    <s v="MOVILIDAD"/>
    <s v="SECRETARIA DISTRITAL DE MOVILIDAD"/>
    <s v="113"/>
    <x v="1"/>
    <n v="96"/>
    <s v="3.3.3"/>
    <n v="1"/>
    <s v="DIRECCIÓN SECTOR MOVILIDAD"/>
    <s v="02 - AUDITORIA DE DESEMPEÑO"/>
    <x v="0"/>
    <x v="1"/>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42"/>
    <s v=" "/>
    <x v="1"/>
    <x v="0"/>
    <x v="4"/>
  </r>
  <r>
    <n v="670"/>
    <s v="2017-10-27"/>
    <s v="MOVILIDAD"/>
    <s v="SECRETARIA DISTRITAL DE MOVILIDAD"/>
    <s v="113"/>
    <x v="1"/>
    <n v="96"/>
    <s v="3.3.4"/>
    <n v="1"/>
    <s v="DIRECCIÓN SECTOR MOVILIDAD"/>
    <s v="02 - AUDITORIA DE DESEMPEÑO"/>
    <x v="0"/>
    <x v="1"/>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42"/>
    <s v=" "/>
    <x v="1"/>
    <x v="0"/>
    <x v="4"/>
  </r>
  <r>
    <n v="671"/>
    <s v="2017-10-27"/>
    <s v="MOVILIDAD"/>
    <s v="SECRETARIA DISTRITAL DE MOVILIDAD"/>
    <s v="113"/>
    <x v="1"/>
    <n v="96"/>
    <s v="3.4.1"/>
    <n v="1"/>
    <s v="DIRECCIÓN SECTOR MOVILIDAD"/>
    <s v="02 - AUDITORIA DE DESEMPEÑO"/>
    <x v="0"/>
    <x v="1"/>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42"/>
    <s v=" "/>
    <x v="1"/>
    <x v="0"/>
    <x v="4"/>
  </r>
  <r>
    <n v="672"/>
    <s v="2017-10-27"/>
    <s v="MOVILIDAD"/>
    <s v="SECRETARIA DISTRITAL DE MOVILIDAD"/>
    <s v="113"/>
    <x v="1"/>
    <n v="96"/>
    <s v="3.4.1"/>
    <n v="2"/>
    <s v="DIRECCIÓN SECTOR MOVILIDAD"/>
    <s v="02 - AUDITORIA DE DESEMPEÑO"/>
    <x v="0"/>
    <x v="1"/>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42"/>
    <s v=" "/>
    <x v="1"/>
    <x v="0"/>
    <x v="4"/>
  </r>
  <r>
    <n v="725"/>
    <s v="2016-09-14"/>
    <s v="MOVILIDAD"/>
    <s v="SECRETARIA DISTRITAL DE MOVILIDAD"/>
    <s v="113"/>
    <x v="0"/>
    <n v="115"/>
    <s v="3.9.1.1"/>
    <n v="3"/>
    <s v="DIRECCIÓN SECTOR MOVILIDAD"/>
    <s v="02 - AUDITORIA DE DESEMPEÑO"/>
    <x v="0"/>
    <x v="1"/>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r>
  <r>
    <n v="728"/>
    <s v="2016-09-14"/>
    <s v="MOVILIDAD"/>
    <s v="SECRETARIA DISTRITAL DE MOVILIDAD"/>
    <s v="113"/>
    <x v="0"/>
    <n v="115"/>
    <s v="3.9.1.2"/>
    <n v="3"/>
    <s v="DIRECCIÓN SECTOR MOVILIDAD"/>
    <s v="02 - AUDITORIA DE DESEMPEÑO"/>
    <x v="0"/>
    <x v="1"/>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r>
  <r>
    <n v="731"/>
    <s v="2016-09-14"/>
    <s v="MOVILIDAD"/>
    <s v="SECRETARIA DISTRITAL DE MOVILIDAD"/>
    <s v="113"/>
    <x v="0"/>
    <n v="115"/>
    <s v="3.9.2.1"/>
    <n v="3"/>
    <s v="DIRECCIÓN SECTOR MOVILIDAD"/>
    <s v="02 - AUDITORIA DE DESEMPEÑO"/>
    <x v="0"/>
    <x v="1"/>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r>
  <r>
    <n v="734"/>
    <s v="2016-09-14"/>
    <s v="MOVILIDAD"/>
    <s v="SECRETARIA DISTRITAL DE MOVILIDAD"/>
    <s v="113"/>
    <x v="0"/>
    <n v="115"/>
    <s v="3.9.3.1"/>
    <n v="3"/>
    <s v="DIRECCIÓN SECTOR MOVILIDAD"/>
    <s v="02 - AUDITORIA DE DESEMPEÑO"/>
    <x v="0"/>
    <x v="1"/>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r>
  <r>
    <n v="737"/>
    <s v="2016-09-14"/>
    <s v="MOVILIDAD"/>
    <s v="SECRETARIA DISTRITAL DE MOVILIDAD"/>
    <s v="113"/>
    <x v="0"/>
    <n v="115"/>
    <s v="3.9.4.1"/>
    <n v="3"/>
    <s v="DIRECCIÓN SECTOR MOVILIDAD"/>
    <s v="02 - AUDITORIA DE DESEMPEÑO"/>
    <x v="0"/>
    <x v="1"/>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r>
  <r>
    <n v="741"/>
    <s v="2016-09-14"/>
    <s v="MOVILIDAD"/>
    <s v="SECRETARIA DISTRITAL DE MOVILIDAD"/>
    <s v="113"/>
    <x v="0"/>
    <n v="115"/>
    <s v="3.9.5.2"/>
    <n v="1"/>
    <s v="DIRECCIÓN SECTOR MOVILIDAD"/>
    <s v="02 - AUDITORIA DE DESEMPEÑO"/>
    <x v="1"/>
    <x v="5"/>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s v="DIRECCIÓN DE SERVICIO AL CIUDADANO /  OFICINA DE INFORMACIÓN SECTORIAL"/>
    <s v="2016-09-27"/>
    <x v="44"/>
    <s v=" "/>
    <x v="2"/>
    <x v="2"/>
    <x v="3"/>
  </r>
  <r>
    <n v="746"/>
    <s v="2018-07-26"/>
    <s v="MOVILIDAD"/>
    <s v="SECRETARIA DISTRITAL DE MOVILIDAD"/>
    <s v="113"/>
    <x v="5"/>
    <n v="85"/>
    <s v="4.1.1"/>
    <n v="1"/>
    <s v="DIRECCIÓN SECTOR MOVILIDAD"/>
    <s v="01 - AUDITORIA DE REGULARIDAD"/>
    <x v="0"/>
    <x v="1"/>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5"/>
    <s v=" "/>
    <x v="1"/>
    <x v="0"/>
    <x v="1"/>
  </r>
  <r>
    <n v="747"/>
    <s v="2018-07-26"/>
    <s v="MOVILIDAD"/>
    <s v="SECRETARIA DISTRITAL DE MOVILIDAD"/>
    <s v="113"/>
    <x v="5"/>
    <n v="85"/>
    <s v="4.1.2"/>
    <n v="1"/>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5"/>
    <s v=" "/>
    <x v="1"/>
    <x v="0"/>
    <x v="1"/>
  </r>
  <r>
    <n v="748"/>
    <s v="2018-07-26"/>
    <s v="MOVILIDAD"/>
    <s v="SECRETARIA DISTRITAL DE MOVILIDAD"/>
    <s v="113"/>
    <x v="5"/>
    <n v="85"/>
    <s v="4.1.2"/>
    <n v="2"/>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s v="SUBDIRECCIÓN ADMINISTRATIVA"/>
    <s v="2018-08-13"/>
    <x v="47"/>
    <s v=" "/>
    <x v="1"/>
    <x v="3"/>
    <x v="20"/>
  </r>
  <r>
    <n v="749"/>
    <s v="2018-07-26"/>
    <s v="MOVILIDAD"/>
    <s v="SECRETARIA DISTRITAL DE MOVILIDAD"/>
    <s v="113"/>
    <x v="5"/>
    <n v="85"/>
    <s v="4.1.2"/>
    <n v="3"/>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s v="SUBDIRECCIÓN ADMINISTRATIVA"/>
    <s v="2018-08-13"/>
    <x v="33"/>
    <s v=" "/>
    <x v="1"/>
    <x v="3"/>
    <x v="20"/>
  </r>
  <r>
    <n v="750"/>
    <s v="2018-07-26"/>
    <s v="MOVILIDAD"/>
    <s v="SECRETARIA DISTRITAL DE MOVILIDAD"/>
    <s v="113"/>
    <x v="5"/>
    <n v="85"/>
    <s v="4.1.3"/>
    <n v="1"/>
    <s v="DIRECCIÓN SECTOR MOVILIDAD"/>
    <s v="01 - AUDITORIA DE REGULARIDAD"/>
    <x v="0"/>
    <x v="1"/>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s v="DIRECCIÓN DE ASUNTOS LEGALES"/>
    <s v="2018-08-13"/>
    <x v="38"/>
    <s v=" "/>
    <x v="1"/>
    <x v="3"/>
    <x v="26"/>
  </r>
  <r>
    <n v="751"/>
    <s v="2018-07-26"/>
    <s v="MOVILIDAD"/>
    <s v="SECRETARIA DISTRITAL DE MOVILIDAD"/>
    <s v="113"/>
    <x v="5"/>
    <n v="85"/>
    <s v="4.2.1"/>
    <n v="1"/>
    <s v="DIRECCIÓN SECTOR MOVILIDAD"/>
    <s v="01 - AUDITORIA DE REGULARIDAD"/>
    <x v="0"/>
    <x v="1"/>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s v="DIRECCIÓN DE ASUNTOS LEGALES"/>
    <s v="2018-08-13"/>
    <x v="33"/>
    <s v=" "/>
    <x v="1"/>
    <x v="3"/>
    <x v="26"/>
  </r>
  <r>
    <n v="754"/>
    <s v="2018-07-26"/>
    <s v="MOVILIDAD"/>
    <s v="SECRETARIA DISTRITAL DE MOVILIDAD"/>
    <s v="113"/>
    <x v="5"/>
    <n v="85"/>
    <s v="4.2.2"/>
    <n v="1"/>
    <s v="DIRECCIÓN SECTOR MOVILIDAD"/>
    <s v="01 - AUDITORIA DE REGULARIDAD"/>
    <x v="0"/>
    <x v="1"/>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s v="DIRECCIÓN ADMINISTRATIVA Y FINANCIERA"/>
    <s v="2018-08-13"/>
    <x v="38"/>
    <s v=" "/>
    <x v="1"/>
    <x v="3"/>
    <x v="33"/>
  </r>
  <r>
    <n v="755"/>
    <s v="2018-07-26"/>
    <s v="MOVILIDAD"/>
    <s v="SECRETARIA DISTRITAL DE MOVILIDAD"/>
    <s v="113"/>
    <x v="5"/>
    <n v="85"/>
    <s v="4.2.2"/>
    <n v="2"/>
    <s v="DIRECCIÓN SECTOR MOVILIDAD"/>
    <s v="01 - AUDITORIA DE REGULARIDAD"/>
    <x v="0"/>
    <x v="1"/>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s v="DIRECCIÓN ADMINISTRATIVA Y FINANCIERA"/>
    <s v="2018-08-13"/>
    <x v="38"/>
    <s v=" "/>
    <x v="1"/>
    <x v="3"/>
    <x v="33"/>
  </r>
</pivotCacheRecords>
</file>

<file path=xl/pivotCache/pivotCacheRecords2.xml><?xml version="1.0" encoding="utf-8"?>
<pivotCacheRecords xmlns="http://schemas.openxmlformats.org/spreadsheetml/2006/main" xmlns:r="http://schemas.openxmlformats.org/officeDocument/2006/relationships" count="217">
  <r>
    <n v="57"/>
    <s v="2016-06-30"/>
    <s v="MOVILIDAD"/>
    <s v="SECRETARIA DISTRITAL DE MOVILIDAD"/>
    <s v="113"/>
    <n v="2016"/>
    <n v="119"/>
    <s v="2.1.2.1"/>
    <n v="8"/>
    <s v="DIRECCIÓN SECTOR MOVILIDAD"/>
    <s v="01 - AUDITORIA DE REGULARIDAD"/>
    <x v="0"/>
    <x v="0"/>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s v="SUBSECRETARIA DE SERVICIOS DE MOVILIDAD"/>
    <s v="2016-07-01"/>
    <x v="0"/>
    <s v=" "/>
    <x v="0"/>
    <x v="0"/>
    <x v="0"/>
    <m/>
    <m/>
    <x v="0"/>
    <d v="2018-09-10T00:00:00"/>
    <m/>
    <s v="Se adelanta sancionatorio  49 y 11 tramitado según Art 86 L 1474/11 _x000a_Hay reiteradas solicitudes de suspensión, reprogramaciones, incidentes de nulidad, solicitud de nulidad y  pruebas por el  contratista._x000a_Ultima sesión audiencia el  7/09/2018 y nuevamente se suspende audiencia para el 25/09/2018_x000a_Actualmente el fallo se encuentra  en revisión de la DAL para ser notificado en la reanudación de audiencia referida_x000a_Se solicita cierre de la acción"/>
  </r>
  <r>
    <n v="65"/>
    <s v="2016-06-30"/>
    <s v="MOVILIDAD"/>
    <s v="SECRETARIA DISTRITAL DE MOVILIDAD"/>
    <s v="113"/>
    <n v="2016"/>
    <n v="119"/>
    <s v="2.1.2.1"/>
    <n v="16"/>
    <s v="DIRECCIÓN SECTOR MOVILIDAD"/>
    <s v="01 - AUDITORIA DE REGULARIDAD"/>
    <x v="0"/>
    <x v="0"/>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s v="SUBDIRECCIÓN DE JURISDICCIÓN COACTIVA"/>
    <s v="2016-11-01"/>
    <x v="0"/>
    <s v=" "/>
    <x v="0"/>
    <x v="0"/>
    <x v="1"/>
    <m/>
    <m/>
    <x v="0"/>
    <d v="2018-09-10T00:00:00"/>
    <m/>
    <s v="Como evidencia de las acciones adelantadas se aporta el documento “Metodología Trabajo para la Depuración de Cartera”, en donde se describen cada una de las actividades desarrolladas que concluyeron en la Resolución 153 del 8 de agosto 2018, mediante la cual se depuran de la cartera de la Entidad 372.362 obligaciones por un valor total de $113.712.400.349, incluyendo el periodo comprendido entre el año 1997 al 2006 (observado en el PAD), lo cual se soporta a través del archivo &quot;Base depuración&quot;"/>
  </r>
  <r>
    <n v="68"/>
    <s v="2016-06-30"/>
    <s v="MOVILIDAD"/>
    <s v="SECRETARIA DISTRITAL DE MOVILIDAD"/>
    <s v="113"/>
    <n v="2016"/>
    <n v="119"/>
    <s v="2.1.2.1"/>
    <n v="19"/>
    <s v="DIRECCIÓN SECTOR MOVILIDAD"/>
    <s v="01 - AUDITORIA DE REGULARIDAD"/>
    <x v="0"/>
    <x v="0"/>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s v="SUBDIRECCIÓN DE JURISDICCIÓN COACTIVA"/>
    <s v="2016-11-01"/>
    <x v="0"/>
    <s v=" "/>
    <x v="0"/>
    <x v="0"/>
    <x v="1"/>
    <m/>
    <m/>
    <x v="0"/>
    <d v="2018-09-10T00:00:00"/>
    <m/>
    <s v="Del análisis y depuración de los registros referidos en el hallazgo se adjuntan: _x000a_1Base de datos 31760 análisis final_x000a_2Correo de Bogotá es TIC-SP32250-18 _x000a_3Requerimiento SP32250-18 _x000a_4Base depuradas en ejercicios anteriores_x000a_5Verificación registros depuración_x000a_6Metodología de Trabajo _Depuración de Cartera V. 5_x000a_7Resolución 153 DE 2018_x000a_En dichas evidencias se discriminan los diferentes registros depurados conforme con las causales que aplican a cada caso. POr lo anterior se solicita el cierre "/>
  </r>
  <r>
    <n v="75"/>
    <s v="2016-06-30"/>
    <s v="MOVILIDAD"/>
    <s v="SECRETARIA DISTRITAL DE MOVILIDAD"/>
    <s v="113"/>
    <n v="2016"/>
    <n v="119"/>
    <s v="2.1.2.1"/>
    <n v="26"/>
    <s v="DIRECCIÓN SECTOR MOVILIDAD"/>
    <s v="01 - AUDITORIA DE REGULARIDAD"/>
    <x v="0"/>
    <x v="0"/>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s v="SUBDIRECCIÓN DE JURISDICCIÓN COACTIVA"/>
    <s v="2017-01-23"/>
    <x v="0"/>
    <s v=" "/>
    <x v="0"/>
    <x v="0"/>
    <x v="1"/>
    <m/>
    <m/>
    <x v="0"/>
    <d v="2018-09-10T00:00:00"/>
    <m/>
    <s v="Teniendo en cuenta los resultados de la gestión realizada con base en los requerimientos 24434, 30192 y 35955, donde se evidencian las acciones implementadas por la Entidad para continuar con el proceso de la depuración de cartera de acuerdos de pago (ver documentos aduntos), se solicita al ente de control el cierre de la presente acción, por cuanto se adelantaron las actividades tendientes a la depuración de obligaciones de la mencionada cartera_x000a_"/>
  </r>
  <r>
    <n v="82"/>
    <s v="2017-07-19"/>
    <s v="MOVILIDAD"/>
    <s v="SECRETARIA DISTRITAL DE MOVILIDAD"/>
    <s v="113"/>
    <n v="2017"/>
    <n v="91"/>
    <s v="2.1.2.1"/>
    <n v="4"/>
    <s v="DIRECCIÓN SECTOR MOVILIDAD"/>
    <s v="01 - AUDITORIA DE REGULARIDAD"/>
    <x v="0"/>
    <x v="0"/>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1"/>
    <s v=" "/>
    <x v="1"/>
    <x v="1"/>
    <x v="2"/>
    <n v="0"/>
    <n v="0"/>
    <x v="1"/>
    <d v="2018-10-31T00:00:00"/>
    <s v="LUIS ALBERTO TRIANA"/>
    <s v="31/10/20118: No se aportaron evidencias por parte del proceso que den cuenta de la ejecución de la acción, por lo tanto se recomienda documentar la gestión adelantada._x000a_______________________________________x000a_31/12/2017:_x000a_La acción se encuentra dentro del plazo de ejecución. Vencimiento en el primer semestre de la vigencia 2018"/>
  </r>
  <r>
    <n v="91"/>
    <s v="2016-06-30"/>
    <s v="MOVILIDAD"/>
    <s v="SECRETARIA DISTRITAL DE MOVILIDAD"/>
    <s v="113"/>
    <n v="2016"/>
    <n v="119"/>
    <s v="2.1.3.10.1"/>
    <n v="1"/>
    <s v="DIRECCIÓN SECTOR MOVILIDAD"/>
    <s v="01 - AUDITORIA DE REGULARIDAD"/>
    <x v="0"/>
    <x v="1"/>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2"/>
    <s v=" "/>
    <x v="2"/>
    <x v="2"/>
    <x v="3"/>
    <m/>
    <m/>
    <x v="0"/>
    <m/>
    <m/>
    <m/>
  </r>
  <r>
    <n v="92"/>
    <s v="2016-06-30"/>
    <s v="MOVILIDAD"/>
    <s v="SECRETARIA DISTRITAL DE MOVILIDAD"/>
    <s v="113"/>
    <n v="2016"/>
    <n v="119"/>
    <s v="2.1.3.10.1"/>
    <n v="2"/>
    <s v="DIRECCIÓN SECTOR MOVILIDAD"/>
    <s v="01 - AUDITORIA DE REGULARIDAD"/>
    <x v="0"/>
    <x v="1"/>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FORTALECER LAS ACTIVIDADES DE CONTROL POR PARTE DE LA SUPERVISIÓN AL CONTRATO DE SUMINISTRO DE COMBUSTIBLE."/>
    <s v="SEGUIMIENTO AL CONTRATO DE SUMINISTRO DE COMBUSTIBLE"/>
    <s v="ACTIVIDADES DE SUMINISTRO DE COMBUSTIBLE CONTROLADAS/ TOTAL DE ACTIVIDADES DE SUMINISTRO DE COMBUSTIBLE *100"/>
    <n v="0.6"/>
    <s v="SUBDIRECIÓN ADMINISTRATIVA"/>
    <s v="2016-07-15"/>
    <x v="2"/>
    <s v=" "/>
    <x v="2"/>
    <x v="2"/>
    <x v="3"/>
    <m/>
    <m/>
    <x v="0"/>
    <m/>
    <m/>
    <m/>
  </r>
  <r>
    <n v="96"/>
    <s v="2017-07-19"/>
    <s v="MOVILIDAD"/>
    <s v="SECRETARIA DISTRITAL DE MOVILIDAD"/>
    <s v="113"/>
    <n v="2017"/>
    <n v="91"/>
    <s v="2.1.3.10.1"/>
    <n v="1"/>
    <s v="DIRECCIÓN SECTOR MOVILIDAD"/>
    <s v="01 - AUDITORIA DE REGULARIDAD"/>
    <x v="0"/>
    <x v="1"/>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3"/>
    <s v=" "/>
    <x v="1"/>
    <x v="0"/>
    <x v="4"/>
    <n v="100"/>
    <n v="100"/>
    <x v="2"/>
    <d v="2018-05-02T00:00:00"/>
    <s v="BLANCA OFIR MURILLO_x000a_JANNETH ROMERO"/>
    <s v="Se implementó, como mecanismo de autocontrol el Tablero de Control  para el seguimiento de los contratos que apoya la gestión de los supervisores, formato que  se aporta como evidencia._x000a__x000a_De acuerdo a lo observado se recomienda el cierre de la acción"/>
  </r>
  <r>
    <n v="98"/>
    <s v="2017-07-19"/>
    <s v="MOVILIDAD"/>
    <s v="SECRETARIA DISTRITAL DE MOVILIDAD"/>
    <s v="113"/>
    <n v="2017"/>
    <n v="91"/>
    <s v="2.1.3.10.2"/>
    <n v="1"/>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4"/>
    <s v=" "/>
    <x v="1"/>
    <x v="0"/>
    <x v="4"/>
    <n v="100"/>
    <n v="100"/>
    <x v="2"/>
    <d v="2018-05-02T00:00:00"/>
    <s v="BLANCA OFIR MURILLO_x000a_JANNETH ROMERO"/>
    <s v="Se aporta como evidencia las capacitaciones realizadas por la entidad de manera virtual y presencial, asi como la presentación realizada sobre la misma._x000a__x000a_De acuerdo a lo anteriormente evidenciado se recomienda el cierre de la acción"/>
  </r>
  <r>
    <n v="99"/>
    <s v="2017-07-19"/>
    <s v="MOVILIDAD"/>
    <s v="SECRETARIA DISTRITAL DE MOVILIDAD"/>
    <s v="113"/>
    <n v="2017"/>
    <n v="91"/>
    <s v="2.1.3.10.2"/>
    <n v="2"/>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s v="DIRECCIÓN DE CONTROL Y VIGILANCIA"/>
    <s v="2017-08-01"/>
    <x v="5"/>
    <s v=" "/>
    <x v="0"/>
    <x v="0"/>
    <x v="4"/>
    <m/>
    <m/>
    <x v="0"/>
    <d v="2018-09-10T00:00:00"/>
    <m/>
    <s v="Se realizó la Liquidación del Contrato de obra No. 2015-1252 donde en la Cláusula Sexta la Supervisión y la Interventoría del contrato dejan constancia del cumplimiento por parte del contratista del objeto contractual, y se especifican las cantidades reales de obras registradas en cada corte._x000a_Se solicita cierre de la acción"/>
  </r>
  <r>
    <n v="100"/>
    <s v="2017-07-19"/>
    <s v="MOVILIDAD"/>
    <s v="SECRETARIA DISTRITAL DE MOVILIDAD"/>
    <s v="113"/>
    <n v="2017"/>
    <n v="91"/>
    <s v="2.1.3.10.2"/>
    <n v="3"/>
    <s v="DIRECCIÓN SECTOR MOVILIDAD"/>
    <s v="01 - AUDITORIA DE REGULARIDAD"/>
    <x v="0"/>
    <x v="1"/>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4"/>
    <s v=" "/>
    <x v="1"/>
    <x v="0"/>
    <x v="4"/>
    <n v="0"/>
    <n v="0"/>
    <x v="3"/>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_____________________x000a__x000a_Se solicita para completar los soportes de ejecución de la actividad los paz y salvos del IDU o en su defecto el certificado o informe de interventoria que de cuenta de la atención de los oficios enviados en temas relacionados con las correcciones en la ejecución del contrato._x000a__x000a_Se solicita por parte de la OCI  llevar a cabo una mesa de trabajo con los responsables_x000a_"/>
  </r>
  <r>
    <n v="101"/>
    <s v="2016-06-30"/>
    <s v="MOVILIDAD"/>
    <s v="SECRETARIA DISTRITAL DE MOVILIDAD"/>
    <s v="113"/>
    <n v="2016"/>
    <n v="119"/>
    <s v="2.1.3.11.1"/>
    <n v="1"/>
    <s v="DIRECCIÓN SECTOR MOVILIDAD"/>
    <s v="01 - AUDITORIA DE REGULARIDAD"/>
    <x v="0"/>
    <x v="1"/>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2"/>
    <s v=" "/>
    <x v="2"/>
    <x v="2"/>
    <x v="3"/>
    <m/>
    <m/>
    <x v="0"/>
    <m/>
    <m/>
    <m/>
  </r>
  <r>
    <n v="102"/>
    <s v="2016-06-30"/>
    <s v="MOVILIDAD"/>
    <s v="SECRETARIA DISTRITAL DE MOVILIDAD"/>
    <s v="113"/>
    <n v="2016"/>
    <n v="119"/>
    <s v="2.1.3.11.1"/>
    <n v="2"/>
    <s v="DIRECCIÓN SECTOR MOVILIDAD"/>
    <s v="01 - AUDITORIA DE REGULARIDAD"/>
    <x v="0"/>
    <x v="1"/>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FORTALECER LAS ACTIVIDADES DE CONTROL POR PARTE DE LA SUPERVISIÓN DEL CONTRATO EN LO REFERIDO AL MAYOR CONTROL EN LA METODOLOGÍA DEL SUMINISTRO DEL COMBUSTIBLE Y EN LA VERIFICACIÓN DE LA FACTURACIÓN"/>
    <s v="FORMATO DE CHECK LIST DE VERIFICACIÓN INTERNA DE FACTURACIÓN"/>
    <s v="DILIGENCIAMIENTO DEL FORMATO"/>
    <n v="1"/>
    <s v="SUBDIRECIÓN ADMINISTRATIVA"/>
    <s v="2016-07-15"/>
    <x v="2"/>
    <s v=" "/>
    <x v="2"/>
    <x v="2"/>
    <x v="3"/>
    <m/>
    <m/>
    <x v="0"/>
    <m/>
    <m/>
    <m/>
  </r>
  <r>
    <n v="110"/>
    <s v="2017-07-19"/>
    <s v="MOVILIDAD"/>
    <s v="SECRETARIA DISTRITAL DE MOVILIDAD"/>
    <s v="113"/>
    <n v="2017"/>
    <n v="91"/>
    <s v="2.1.3.12.1"/>
    <n v="1"/>
    <s v="DIRECCIÓN SECTOR MOVILIDAD"/>
    <s v="01 - AUDITORIA DE REGULARIDAD"/>
    <x v="0"/>
    <x v="1"/>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6"/>
    <s v=" "/>
    <x v="1"/>
    <x v="3"/>
    <x v="5"/>
    <n v="100"/>
    <n v="100"/>
    <x v="2"/>
    <d v="2018-10-26T00:00:00"/>
    <s v="Rosa Amparo Quintana Velasquez,  Luz Yamile Aya Corba y Deicy Astrid Beltrán  Angel "/>
    <s v="Se evidencia que se efectuaron 4 Mesas Técnicas trimestrales, con el equipo de profesionales que apoyan_x000a_el componente tributario en la Subdirección Financiera - SF,  con el objeto  de revisar  los cambios normativos que impactan el proceso, se realizaron  los días 30/08/207,28/11/2017,23/01/2018 y 07/05/2018 .  Cumpliendo con la acción  y el indicador propuesto. Se recomienda el cierre de la acción.   "/>
  </r>
  <r>
    <n v="111"/>
    <s v="2017-07-19"/>
    <s v="MOVILIDAD"/>
    <s v="SECRETARIA DISTRITAL DE MOVILIDAD"/>
    <s v="113"/>
    <n v="2017"/>
    <n v="91"/>
    <s v="2.1.3.12.1"/>
    <n v="2"/>
    <s v="DIRECCIÓN SECTOR MOVILIDAD"/>
    <s v="01 - AUDITORIA DE REGULARIDAD"/>
    <x v="0"/>
    <x v="1"/>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6"/>
    <s v=" "/>
    <x v="1"/>
    <x v="3"/>
    <x v="5"/>
    <n v="100"/>
    <n v="100"/>
    <x v="2"/>
    <d v="2018-10-26T00:00:00"/>
    <s v="Rosa Amparo Quintana Velasquez,  Luz Yamile Aya Corba y Deicy Astrid Beltrán  Angel "/>
    <s v="Se observa que producto de las  Mesas Técnicas, con el equipo de profesionales que apoyan_x000a_el componente tributario en la Subdirección Financiera,  se  actualizó  la matriz de cumplimiento legal_x000a_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
  </r>
  <r>
    <n v="178"/>
    <s v="2016-06-30"/>
    <s v="MOVILIDAD"/>
    <s v="SECRETARIA DISTRITAL DE MOVILIDAD"/>
    <s v="113"/>
    <n v="2016"/>
    <n v="119"/>
    <s v="2.1.3.18.1"/>
    <n v="1"/>
    <s v="DIRECCIÓN SECTOR MOVILIDAD"/>
    <s v="01 - AUDITORIA DE REGULARIDAD"/>
    <x v="0"/>
    <x v="1"/>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REVISAR Y AJUSTAR LOS DOCUMENTOS DEL SIG QUE SOPORTAN LA  REVISIÓN Y APROBACIÓN DE CUENTAS DE COBRO"/>
    <s v="ACTUALIZACIÓN DE DOCUMENTOS DEL SIG REFERENTES AL PROCESO FINANCIERO"/>
    <s v="(DOCUMENTOS DEL SIG ACTUALIZADOS, APROBADOS Y PUBLICADOS DEL PROCESO FINANCIERO PARA LA REVISIÓN DE CUENTAS DE COBRO/"/>
    <n v="1"/>
    <s v="SUBDIRECCIÓN FINANCIERA"/>
    <s v="2016-07-15"/>
    <x v="7"/>
    <s v=" "/>
    <x v="2"/>
    <x v="2"/>
    <x v="3"/>
    <m/>
    <m/>
    <x v="0"/>
    <m/>
    <m/>
    <m/>
  </r>
  <r>
    <n v="183"/>
    <s v="2016-06-30"/>
    <s v="MOVILIDAD"/>
    <s v="SECRETARIA DISTRITAL DE MOVILIDAD"/>
    <s v="113"/>
    <n v="2016"/>
    <n v="119"/>
    <s v="2.1.3.2.1"/>
    <n v="2"/>
    <s v="DIRECCIÓN SECTOR MOVILIDAD"/>
    <s v="01 - AUDITORIA DE REGULARIDAD"/>
    <x v="0"/>
    <x v="1"/>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s v="SUBSECRETARÍAS- DAL"/>
    <s v="2016-07-15"/>
    <x v="8"/>
    <s v=" "/>
    <x v="0"/>
    <x v="4"/>
    <x v="6"/>
    <m/>
    <m/>
    <x v="0"/>
    <d v="2018-09-10T00:00:00"/>
    <m/>
    <s v="Se remitieron los memorandos DCV-105656-18 y DCV- 118509-18 a la DAL con documentación contractual del convenio 2015-0008, junto con proyecto de acta de liquidación para unificar carpeta. _x000a_El acta de liquidación está con visto bueno de la Dirección de Asuntos Legales lo cual evidencia que el expediente contractual se encuentra completo por lo que se solicita el cierre  (ver documento adjunto Remisión Acta de Liquidación - Convenio Interadministrativo 2015-0008)."/>
  </r>
  <r>
    <n v="185"/>
    <s v="2017-07-19"/>
    <s v="MOVILIDAD"/>
    <s v="SECRETARIA DISTRITAL DE MOVILIDAD"/>
    <s v="113"/>
    <n v="2017"/>
    <n v="91"/>
    <s v="2.1.3.2.1"/>
    <n v="1"/>
    <s v="DIRECCIÓN SECTOR MOVILIDAD"/>
    <s v="01 - AUDITORIA DE REGULARIDAD"/>
    <x v="0"/>
    <x v="1"/>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1"/>
    <s v=" "/>
    <x v="1"/>
    <x v="5"/>
    <x v="7"/>
    <n v="100"/>
    <n v="100"/>
    <x v="2"/>
    <d v="2018-05-02T00:00:00"/>
    <s v="BLANCA OFIR MURILLO_x000a_JANNETH ROMERO"/>
    <s v="Se aporta evidencia las socializaciones tanto virtual como presencial y la presentación que se desarrollo._x000a__x000a_De acuerdo a lo anteriormente evidenciado se recomienda el cierre de la acción"/>
  </r>
  <r>
    <n v="186"/>
    <s v="2017-07-19"/>
    <s v="MOVILIDAD"/>
    <s v="SECRETARIA DISTRITAL DE MOVILIDAD"/>
    <s v="113"/>
    <n v="2017"/>
    <n v="91"/>
    <s v="2.1.3.2.1"/>
    <n v="2"/>
    <s v="DIRECCIÓN SECTOR MOVILIDAD"/>
    <s v="01 - AUDITORIA DE REGULARIDAD"/>
    <x v="0"/>
    <x v="1"/>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1"/>
    <s v=" "/>
    <x v="1"/>
    <x v="5"/>
    <x v="7"/>
    <n v="100"/>
    <n v="100"/>
    <x v="2"/>
    <d v="2018-05-02T00:00:00"/>
    <s v="BLANCA OFIR MURILLO_x000a_JANNETH ROMERO"/>
    <s v="Se aporta la evidencia de 4 de los pagos revisados y aprobados, asi como  de la Mesa de trabajo efectuada el 10/07/207._x000a__x000a_De acuerdo a lo anteriormente evidenciado se recomienda el cierre de la acción"/>
  </r>
  <r>
    <n v="189"/>
    <s v="2016-06-30"/>
    <s v="MOVILIDAD"/>
    <s v="SECRETARIA DISTRITAL DE MOVILIDAD"/>
    <s v="113"/>
    <n v="2016"/>
    <n v="119"/>
    <s v="2.1.3.2.4"/>
    <n v="1"/>
    <s v="DIRECCIÓN SECTOR MOVILIDAD"/>
    <s v="01 - AUDITORIA DE REGULARIDAD"/>
    <x v="0"/>
    <x v="1"/>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s v="SSM / DCV"/>
    <s v="2016-07-01"/>
    <x v="2"/>
    <s v=" "/>
    <x v="0"/>
    <x v="0"/>
    <x v="8"/>
    <m/>
    <m/>
    <x v="0"/>
    <d v="2018-09-10T00:00:00"/>
    <m/>
    <s v="Se observa que se agotó  el trámite legal para la liquidación bilateral del Convenio 0008-2015 sin que se pudiera llegar a un acuerdo con la PONAL para la firma; por lo anterior  la SDM procedió a acudir a la vía jurisdiccional por el medio de control de Controversias Contractuales para liquidar el convenio. En el momento se está agotando el requisito de prejudicialidad ante la Procuraduría General de la Nación. Por lo expuesto se considera cumplida la acción y se solicita el cierre"/>
  </r>
  <r>
    <n v="192"/>
    <s v="2017-07-19"/>
    <s v="MOVILIDAD"/>
    <s v="SECRETARIA DISTRITAL DE MOVILIDAD"/>
    <s v="113"/>
    <n v="2017"/>
    <n v="91"/>
    <s v="2.1.3.21.1"/>
    <n v="1"/>
    <s v="DIRECCIÓN SECTOR MOVILIDAD"/>
    <s v="01 - AUDITORIA DE REGULARIDAD"/>
    <x v="0"/>
    <x v="1"/>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6"/>
    <s v=" "/>
    <x v="1"/>
    <x v="6"/>
    <x v="9"/>
    <n v="100"/>
    <n v="100"/>
    <x v="2"/>
    <d v="2018-10-30T00:00:00"/>
    <s v="BLANCA OFIR MURILLO_x000a_JANNETH ROMERO"/>
    <s v="Se aporta como evidencia 23 actas de seguimiento al contrato, con lo cual se cumple la meta y el indicador establecido._x000a__x000a_De acuerdo a lo anterior se recomienda el cierre de la acción._x000a_"/>
  </r>
  <r>
    <n v="193"/>
    <s v="2017-07-19"/>
    <s v="MOVILIDAD"/>
    <s v="SECRETARIA DISTRITAL DE MOVILIDAD"/>
    <s v="113"/>
    <n v="2017"/>
    <n v="91"/>
    <s v="2.1.3.21.1"/>
    <n v="2"/>
    <s v="DIRECCIÓN SECTOR MOVILIDAD"/>
    <s v="01 - AUDITORIA DE REGULARIDAD"/>
    <x v="0"/>
    <x v="1"/>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s v="DIRECCIÓN DE PROCESOS ADMINISTRATIVOS"/>
    <s v="2017-08-01"/>
    <x v="9"/>
    <s v=" "/>
    <x v="2"/>
    <x v="2"/>
    <x v="3"/>
    <m/>
    <m/>
    <x v="0"/>
    <m/>
    <m/>
    <m/>
  </r>
  <r>
    <n v="195"/>
    <s v="2017-07-19"/>
    <s v="MOVILIDAD"/>
    <s v="SECRETARIA DISTRITAL DE MOVILIDAD"/>
    <s v="113"/>
    <n v="2017"/>
    <n v="91"/>
    <s v="2.1.3.22.1"/>
    <n v="2"/>
    <s v="DIRECCIÓN SECTOR MOVILIDAD"/>
    <s v="01 - AUDITORIA DE REGULARIDAD"/>
    <x v="0"/>
    <x v="1"/>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n v="0"/>
    <m/>
    <x v="1"/>
    <d v="2017-12-31T00:00:00"/>
    <s v="BLANCA OFIR MURILLO_x000a_JANNETH ROMERO"/>
    <s v="La acción se encuentra dentro del plazo de ejecución. Vencimiento en el segundo semestre de la vigencia 2018"/>
  </r>
  <r>
    <n v="203"/>
    <s v="2017-07-19"/>
    <s v="MOVILIDAD"/>
    <s v="SECRETARIA DISTRITAL DE MOVILIDAD"/>
    <s v="113"/>
    <n v="2017"/>
    <n v="91"/>
    <s v="2.1.3.4.2"/>
    <n v="1"/>
    <s v="DIRECCIÓN SECTOR MOVILIDAD"/>
    <s v="01 - AUDITORIA DE REGULARIDAD"/>
    <x v="0"/>
    <x v="1"/>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s v="DIRECCION DE SERVICIO AL CIUDADANO"/>
    <s v="2017-08-01"/>
    <x v="11"/>
    <s v=" "/>
    <x v="2"/>
    <x v="2"/>
    <x v="3"/>
    <m/>
    <m/>
    <x v="0"/>
    <m/>
    <m/>
    <m/>
  </r>
  <r>
    <n v="205"/>
    <s v="2016-06-30"/>
    <s v="MOVILIDAD"/>
    <s v="SECRETARIA DISTRITAL DE MOVILIDAD"/>
    <s v="113"/>
    <n v="2016"/>
    <n v="119"/>
    <s v="2.1.3.4.4"/>
    <n v="1"/>
    <s v="DIRECCIÓN SECTOR MOVILIDAD"/>
    <s v="01 - AUDITORIA DE REGULARIDAD"/>
    <x v="0"/>
    <x v="1"/>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s v="SSM / DCV"/>
    <s v="2016-07-15"/>
    <x v="12"/>
    <s v=" "/>
    <x v="0"/>
    <x v="0"/>
    <x v="8"/>
    <m/>
    <m/>
    <x v="0"/>
    <d v="2018-09-10T00:00:00"/>
    <m/>
    <s v="Convenio 2014 - 1529 liquidado_x000a_Documentos remitidos a DAL para completar carpeta contrato _x000a_* SDM-DCV-31385-18 A DAL_x000a_* SDM-DCV-35598-18 A DAL Respuesta entrega de bonos_x000a_* SDM-36171-18 A Coronel Claudia N- Envío acta liquidación Convenio_x000a_* Detalle del proceso_ 2014-1529 – SECOP_x000a_* ACTA DE LIQUIDACION 2014-1529 - FINAL_x000a_En atención a que acta de liquidación está con visto bueno de la DAL, se evidencia que el expediente se encuentra completo._x000a_Se solicita el cierre de la acción._x000a_"/>
  </r>
  <r>
    <n v="208"/>
    <s v="2016-06-30"/>
    <s v="MOVILIDAD"/>
    <s v="SECRETARIA DISTRITAL DE MOVILIDAD"/>
    <s v="113"/>
    <n v="2016"/>
    <n v="119"/>
    <s v="2.1.3.4.4"/>
    <n v="4"/>
    <s v="DIRECCIÓN SECTOR MOVILIDAD"/>
    <s v="01 - AUDITORIA DE REGULARIDAD"/>
    <x v="0"/>
    <x v="1"/>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7"/>
    <s v=" "/>
    <x v="0"/>
    <x v="4"/>
    <x v="10"/>
    <m/>
    <m/>
    <x v="0"/>
    <d v="2018-09-10T00:00:00"/>
    <m/>
    <s v="Convenio 2014 - 1529 liquidado_x000a_Documentos remitidos a DAL para completar carpeta contrato _x000a_* SDM-DCV-31385-18 A DAL_x000a_* SDM-DCV-35598-18 A DAL Respuesta entrega de bonos_x000a_* SDM-36171-18 A Coronel Claudia N- Envío acta liquidación Convenio_x000a_* Detalle del proceso_ 2014-1529 – SECOP_x000a_* ACTA DE LIQUIDACION 2014-1529 - FINAL_x000a_En atención a que acta de liquidación está con visto bueno de la DAL, se evidencia que el expediente se encuentra completo._x000a_Se solicita el cierre de la acción._x000a_"/>
  </r>
  <r>
    <n v="209"/>
    <s v="2016-06-30"/>
    <s v="MOVILIDAD"/>
    <s v="SECRETARIA DISTRITAL DE MOVILIDAD"/>
    <s v="113"/>
    <n v="2016"/>
    <n v="119"/>
    <s v="2.1.3.4.4"/>
    <n v="5"/>
    <s v="DIRECCIÓN SECTOR MOVILIDAD"/>
    <s v="01 - AUDITORIA DE REGULARIDAD"/>
    <x v="0"/>
    <x v="1"/>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s v="SUBSECRETARÍA DE SERVICIOS DE LA MOVILIDAD / DIRECCIÓN DE CONTROL Y VIGILANCIA"/>
    <s v="2016-07-01"/>
    <x v="13"/>
    <s v=" "/>
    <x v="0"/>
    <x v="0"/>
    <x v="8"/>
    <m/>
    <m/>
    <x v="0"/>
    <d v="2018-09-10T00:00:00"/>
    <m/>
    <s v="Convenio 2014 - 1529 liquidado_x000a_Documentos remitidos a DAL para completar carpeta contrato _x000a_* SDM-DCV-31385-18 A DAL_x000a_* SDM-DCV-35598-18 A DAL Respuesta entrega de bonos_x000a_* SDM-36171-18 A Coronel Claudia N- Envío acta liquidación Convenio_x000a_* Detalle del proceso_ 2014-1529 – SECOP_x000a_* ACTA DE LIQUIDACION 2014-1529 - FINAL_x000a_En atención a que acta de liquidación está con visto bueno de la DAL, se evidencia que el expediente se encuentra completo._x000a_Se solicita el cierre de la acción._x000a_"/>
  </r>
  <r>
    <n v="250"/>
    <s v="2016-06-30"/>
    <s v="MOVILIDAD"/>
    <s v="SECRETARIA DISTRITAL DE MOVILIDAD"/>
    <s v="113"/>
    <n v="2016"/>
    <n v="119"/>
    <s v="2.1.3.7.1.8.1"/>
    <n v="1"/>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14"/>
    <s v=" "/>
    <x v="2"/>
    <x v="2"/>
    <x v="3"/>
    <m/>
    <m/>
    <x v="0"/>
    <m/>
    <m/>
    <m/>
  </r>
  <r>
    <n v="251"/>
    <s v="2016-06-30"/>
    <s v="MOVILIDAD"/>
    <s v="SECRETARIA DISTRITAL DE MOVILIDAD"/>
    <s v="113"/>
    <n v="2016"/>
    <n v="119"/>
    <s v="2.1.3.7.1.8.1"/>
    <n v="2"/>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m/>
    <m/>
    <x v="0"/>
    <m/>
    <m/>
    <m/>
  </r>
  <r>
    <n v="252"/>
    <s v="2016-06-30"/>
    <s v="MOVILIDAD"/>
    <s v="SECRETARIA DISTRITAL DE MOVILIDAD"/>
    <s v="113"/>
    <n v="2016"/>
    <n v="119"/>
    <s v="2.1.3.7.1.8.1"/>
    <n v="3"/>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s v="SUBDIRECCIÓN DE JURISDICCIÓN COACTIVA"/>
    <s v="2016-11-02"/>
    <x v="16"/>
    <s v=" "/>
    <x v="2"/>
    <x v="2"/>
    <x v="3"/>
    <m/>
    <m/>
    <x v="0"/>
    <m/>
    <m/>
    <m/>
  </r>
  <r>
    <n v="253"/>
    <s v="2016-06-30"/>
    <s v="MOVILIDAD"/>
    <s v="SECRETARIA DISTRITAL DE MOVILIDAD"/>
    <s v="113"/>
    <n v="2016"/>
    <n v="119"/>
    <s v="2.1.3.7.1.8.1"/>
    <n v="4"/>
    <s v="DIRECCIÓN SECTOR MOVILIDAD"/>
    <s v="01 - AUDITORIA DE REGULARIDAD"/>
    <x v="0"/>
    <x v="1"/>
    <s v="HALLAZGO ADMINISTRATIVO CON PRESUNTA INCIDENCIA DISCIPLINARIA Y FISCAL POR LA PÉRDIDA DE LA FUERZA EJECUTORIA DE LOS MANDAMIENTOS DE PAGO, POR VALOR DE CIENTO VEINTINUEVE MILLONES NOVECIENTOS NOVENTA Y UN MIL NOVECIENTOS PESOS M/CTE ($129.991.900)"/>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17"/>
    <s v=" "/>
    <x v="2"/>
    <x v="2"/>
    <x v="3"/>
    <m/>
    <m/>
    <x v="0"/>
    <m/>
    <m/>
    <m/>
  </r>
  <r>
    <n v="260"/>
    <s v="2016-06-30"/>
    <s v="MOVILIDAD"/>
    <s v="SECRETARIA DISTRITAL DE MOVILIDAD"/>
    <s v="113"/>
    <n v="2016"/>
    <n v="119"/>
    <s v="2.1.3.7.1.8.3"/>
    <n v="1"/>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14"/>
    <s v=" "/>
    <x v="2"/>
    <x v="2"/>
    <x v="3"/>
    <m/>
    <m/>
    <x v="0"/>
    <m/>
    <m/>
    <m/>
  </r>
  <r>
    <n v="261"/>
    <s v="2016-06-30"/>
    <s v="MOVILIDAD"/>
    <s v="SECRETARIA DISTRITAL DE MOVILIDAD"/>
    <s v="113"/>
    <n v="2016"/>
    <n v="119"/>
    <s v="2.1.3.7.1.8.3"/>
    <n v="2"/>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m/>
    <m/>
    <x v="0"/>
    <m/>
    <m/>
    <m/>
  </r>
  <r>
    <n v="262"/>
    <s v="2016-06-30"/>
    <s v="MOVILIDAD"/>
    <s v="SECRETARIA DISTRITAL DE MOVILIDAD"/>
    <s v="113"/>
    <n v="2016"/>
    <n v="119"/>
    <s v="2.1.3.7.1.8.3"/>
    <n v="3"/>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m/>
    <m/>
    <x v="0"/>
    <m/>
    <m/>
    <m/>
  </r>
  <r>
    <n v="263"/>
    <s v="2016-06-30"/>
    <s v="MOVILIDAD"/>
    <s v="SECRETARIA DISTRITAL DE MOVILIDAD"/>
    <s v="113"/>
    <n v="2016"/>
    <n v="119"/>
    <s v="2.1.3.7.1.8.3"/>
    <n v="4"/>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17"/>
    <s v=" "/>
    <x v="2"/>
    <x v="2"/>
    <x v="3"/>
    <m/>
    <m/>
    <x v="0"/>
    <m/>
    <m/>
    <m/>
  </r>
  <r>
    <n v="264"/>
    <s v="2016-06-30"/>
    <s v="MOVILIDAD"/>
    <s v="SECRETARIA DISTRITAL DE MOVILIDAD"/>
    <s v="113"/>
    <n v="2016"/>
    <n v="119"/>
    <s v="2.1.3.7.1.8.3"/>
    <n v="5"/>
    <s v="DIRECCIÓN SECTOR MOVILIDAD"/>
    <s v="01 - AUDITORIA DE REGULARIDAD"/>
    <x v="0"/>
    <x v="1"/>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18"/>
    <s v=" "/>
    <x v="2"/>
    <x v="2"/>
    <x v="3"/>
    <m/>
    <m/>
    <x v="0"/>
    <m/>
    <m/>
    <m/>
  </r>
  <r>
    <n v="273"/>
    <s v="2017-07-19"/>
    <s v="MOVILIDAD"/>
    <s v="SECRETARIA DISTRITAL DE MOVILIDAD"/>
    <s v="113"/>
    <n v="2017"/>
    <n v="91"/>
    <s v="2.1.3.8.2"/>
    <n v="1"/>
    <s v="DIRECCIÓN SECTOR MOVILIDAD"/>
    <s v="01 - AUDITORIA DE REGULARIDAD"/>
    <x v="0"/>
    <x v="1"/>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s v="DIRECCIÓN DE CONTROL Y VIGILANCIA"/>
    <s v="2017-08-01"/>
    <x v="11"/>
    <s v=" "/>
    <x v="2"/>
    <x v="2"/>
    <x v="3"/>
    <m/>
    <m/>
    <x v="0"/>
    <m/>
    <m/>
    <m/>
  </r>
  <r>
    <n v="277"/>
    <s v="2017-07-19"/>
    <s v="MOVILIDAD"/>
    <s v="SECRETARIA DISTRITAL DE MOVILIDAD"/>
    <s v="113"/>
    <n v="2017"/>
    <n v="91"/>
    <s v="2.1.3.8.3"/>
    <n v="1"/>
    <s v="DIRECCIÓN SECTOR MOVILIDAD"/>
    <s v="01 - AUDITORIA DE REGULARIDAD"/>
    <x v="0"/>
    <x v="1"/>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3"/>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278"/>
    <s v="2017-07-19"/>
    <s v="MOVILIDAD"/>
    <s v="SECRETARIA DISTRITAL DE MOVILIDAD"/>
    <s v="113"/>
    <n v="2017"/>
    <n v="91"/>
    <s v="2.1.3.8.4"/>
    <n v="1"/>
    <s v="DIRECCIÓN SECTOR MOVILIDAD"/>
    <s v="01 - AUDITORIA DE REGULARIDAD"/>
    <x v="0"/>
    <x v="1"/>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3"/>
    <s v=" "/>
    <x v="1"/>
    <x v="0"/>
    <x v="4"/>
    <n v="100"/>
    <n v="100"/>
    <x v="2"/>
    <d v="2018-05-02T00:00:00"/>
    <s v="BLANCA OFIR MURILLO_x000a_JANNETH ROMERO"/>
    <s v="Se aporta evidencia de las capacitaciones realizadas a los supervisores de los contratos;  incluye listado de asistencia y la presentación realizada. _x000a__x000a_Adicionamente se aporta las actas de las reuniones llevadas a cabo con el contratista y la Interventoria de fechas 19/10/2017 y 18/0/2018 en las cuales se observa el seguimiento realizado a la ejecución del contrato._x000a__x000a_De acuerdo a lo anteriormente evidenciado se recomienda el cierre de la acción"/>
  </r>
  <r>
    <n v="279"/>
    <s v="2017-07-19"/>
    <s v="MOVILIDAD"/>
    <s v="SECRETARIA DISTRITAL DE MOVILIDAD"/>
    <s v="113"/>
    <n v="2017"/>
    <n v="91"/>
    <s v="2.1.3.8.4"/>
    <n v="2"/>
    <s v="DIRECCIÓN SECTOR MOVILIDAD"/>
    <s v="01 - AUDITORIA DE REGULARIDAD"/>
    <x v="0"/>
    <x v="1"/>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3"/>
    <s v=" "/>
    <x v="1"/>
    <x v="0"/>
    <x v="4"/>
    <n v="100"/>
    <n v="100"/>
    <x v="2"/>
    <d v="2018-05-02T00:00:00"/>
    <s v="BLANCA OFIR MURILLO_x000a_JANNETH ROMERO"/>
    <s v="Se aporta evidencia del cumplimiento de la acción el Acta de Reunión llevada a cabo el 18/01/2018 en la cual se indican los compromisos para desarrollar y ejecutar el Contrato de Obra Pública 2017-1858 , aís como los parametros mas relevantes para llevar a cabo su ejecución._x000a__x000a__x000a_De acuerdo a lo anteriormente evidenciado se recomienda el cierre de la acción"/>
  </r>
  <r>
    <n v="294"/>
    <s v="2016-06-30"/>
    <s v="MOVILIDAD"/>
    <s v="SECRETARIA DISTRITAL DE MOVILIDAD"/>
    <s v="113"/>
    <n v="2016"/>
    <n v="119"/>
    <s v="2.1.3.9.1.3"/>
    <n v="1"/>
    <s v="DIRECCIÓN SECTOR MOVILIDAD"/>
    <s v="01 - AUDITORIA DE REGULARIDAD"/>
    <x v="0"/>
    <x v="1"/>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SOCIALIZAR CON LOS SERVIDORES DE LA SDM TIPS DE BUENAS PRÁCTICAS AL MOMENTO DE ESTRUCTURAR Y EALUAR LOS PROCESOS CONTRACTUALES"/>
    <s v="SEGUIMIENTO A RUTA CRÍTICA"/>
    <s v="NÚMERO DE SERVIDORES SOCIALIZADOS/NÚMERO DE SERVIDORES CONVOCADOS A LA SOCIALIZACIÓN"/>
    <n v="100"/>
    <s v="SPS"/>
    <s v="2016-07-11"/>
    <x v="19"/>
    <s v=" "/>
    <x v="2"/>
    <x v="2"/>
    <x v="3"/>
    <m/>
    <m/>
    <x v="0"/>
    <m/>
    <m/>
    <m/>
  </r>
  <r>
    <n v="307"/>
    <s v="2017-07-19"/>
    <s v="MOVILIDAD"/>
    <s v="SECRETARIA DISTRITAL DE MOVILIDAD"/>
    <s v="113"/>
    <n v="2017"/>
    <n v="91"/>
    <s v="2.1.3.9.3"/>
    <n v="2"/>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20"/>
    <s v=" "/>
    <x v="1"/>
    <x v="0"/>
    <x v="4"/>
    <n v="100"/>
    <n v="100"/>
    <x v="2"/>
    <d v="2018-05-02T00:00:00"/>
    <s v="BLANCA OFIR MURILLO_x000a_JANNETH ROMERO"/>
    <s v="Se aporta como evidencia el memorando de fecha 28/03/2018 a través del cual la SSM socializa la Guia a los estructuradores de la Dirección de Control y Vigilancia, para un total de 9 servidores de acuerdo a la lista de asistencia._x000a__x000a_De acuerdo a lo observado se recomienda el cierre de la acción._x000a_"/>
  </r>
  <r>
    <n v="308"/>
    <s v="2017-07-19"/>
    <s v="MOVILIDAD"/>
    <s v="SECRETARIA DISTRITAL DE MOVILIDAD"/>
    <s v="113"/>
    <n v="2017"/>
    <n v="91"/>
    <s v="2.1.3.9.3"/>
    <n v="3"/>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6"/>
    <s v=" "/>
    <x v="1"/>
    <x v="3"/>
    <x v="5"/>
    <n v="100"/>
    <n v="100"/>
    <x v="2"/>
    <d v="2018-10-26T00:00:00"/>
    <s v="Rosa Amparo Quintana Velasquez,  Luz Yamile Aya Corba y Deicy Astrid Beltrán  Angel "/>
    <s v="Se evidencia que se efectuaron 4 Mesas Técnicas trimestrales, con el equipo de profesionales que apoyan_x000a_el componente tributario en la Subdirección Financiera - SF,  con el objeto  de revisar  los cambios normativos que impactan el proceso, se realizaron  los días 30/08/207,28/11/2017,23/01/2018 y 07/05/2018 .  Cumpliendo con la mesa y el indicador propuesto. Se recomienda el cierre de la acción.   "/>
  </r>
  <r>
    <n v="309"/>
    <s v="2017-07-19"/>
    <s v="MOVILIDAD"/>
    <s v="SECRETARIA DISTRITAL DE MOVILIDAD"/>
    <s v="113"/>
    <n v="2017"/>
    <n v="91"/>
    <s v="2.1.3.9.3"/>
    <n v="4"/>
    <s v="DIRECCIÓN SECTOR MOVILIDAD"/>
    <s v="01 - AUDITORIA DE REGULARIDAD"/>
    <x v="0"/>
    <x v="1"/>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6"/>
    <s v=" "/>
    <x v="1"/>
    <x v="3"/>
    <x v="5"/>
    <n v="100"/>
    <n v="100"/>
    <x v="2"/>
    <d v="2018-10-26T00:00:00"/>
    <s v="Rosa Amparo Quintana Velasquez,  Luz Yamile Aya Corba y Deicy Astrid Beltrán  Angel "/>
    <s v="Se observa que producto de las  Mesas Técnicas, con el equipo de profesionales que apoyan_x000a_el componente tributario en la Subdirección Financiera,  se  actualizó  la matriz de cumplimiento legal_x000a_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
  </r>
  <r>
    <n v="341"/>
    <s v="2017-07-19"/>
    <s v="MOVILIDAD"/>
    <s v="SECRETARIA DISTRITAL DE MOVILIDAD"/>
    <s v="113"/>
    <n v="2017"/>
    <n v="91"/>
    <s v="2.2.1.3.1"/>
    <n v="1"/>
    <s v="DIRECCIÓN SECTOR MOVILIDAD"/>
    <s v="01 - AUDITORIA DE REGULARIDAD"/>
    <x v="1"/>
    <x v="2"/>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s v="SSM"/>
    <s v="2017-08-01"/>
    <x v="21"/>
    <s v=" "/>
    <x v="0"/>
    <x v="0"/>
    <x v="0"/>
    <m/>
    <m/>
    <x v="0"/>
    <d v="2018-09-10T00:00:00"/>
    <m/>
    <s v="_x000a_Se realizó reformulación del proyecto 1032 el cual se legalizo el 22/03/2018 donde se describe en detalle la planeación del Sistema Inteligente de Transporte - SIT  incorporando  justificación y gasto de inversión proyectado para cada vigencia (Ver numeral 4.1.4 -SISTEMA INTELIGENTE DE TRANSPORTE  págs  23-28 documento adjunto “Reformulación Proyecto de Inversión 1032”) _x000a_ _x000a_La SDM solicita el cierre  teniendo en cuenta el cumplimiento y soporte entregado."/>
  </r>
  <r>
    <n v="354"/>
    <s v="2016-06-30"/>
    <s v="MOVILIDAD"/>
    <s v="SECRETARIA DISTRITAL DE MOVILIDAD"/>
    <s v="113"/>
    <n v="2016"/>
    <n v="119"/>
    <s v="2.2.1.4.3.1"/>
    <n v="3"/>
    <s v="DIRECCIÓN SECTOR MOVILIDAD"/>
    <s v="01 - AUDITORIA DE REGULARIDAD"/>
    <x v="0"/>
    <x v="1"/>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s v="DIRECCIÓN DE PROCESOS ADMINISTRATIVOS"/>
    <s v="2016-08-02"/>
    <x v="0"/>
    <s v=" "/>
    <x v="2"/>
    <x v="2"/>
    <x v="3"/>
    <m/>
    <m/>
    <x v="0"/>
    <m/>
    <m/>
    <m/>
  </r>
  <r>
    <n v="365"/>
    <s v="2016-06-30"/>
    <s v="MOVILIDAD"/>
    <s v="SECRETARIA DISTRITAL DE MOVILIDAD"/>
    <s v="113"/>
    <n v="2016"/>
    <n v="119"/>
    <s v="2.2.1.7.1"/>
    <n v="1"/>
    <s v="DIRECCIÓN SECTOR MOVILIDAD"/>
    <s v="01 - AUDITORIA DE REGULARIDAD"/>
    <x v="0"/>
    <x v="1"/>
    <s v="HALLAZGO ADMINISTRATIVO PORQUE LA ENTIDAD NO TIENE CLARO EL CONCEPTO DE LA GESTIÓN AMBIENTAL POR CUANTO RELACIONA COMO CONTRATOS PACA ALGUNOS CUYOS OBJETOS NO TIENEN NINGUNA RELACIÓN CON EL TEMA."/>
    <s v="INADECUADA CLASIFICACIÓN DE CONTRATOS."/>
    <s v="INCLUIR EN EL INFORME DEL PACA  LOS CONCEPTOS QUE  CORRESPONDEN A LA GESTIÓN AMBIENTAL."/>
    <s v="INCLUSIÓN DE CONCEPTOS RELACIONADOS EN GESTIÓN AMBIENTAL EN EL INFORME PACA"/>
    <s v="INCLUSIÓN DE CONCEPTOS RELACIONADOS EN GESTIÓN AMBIENTAL EN EL INFORME PACA"/>
    <n v="1"/>
    <s v="SUBDIRECIÓN ADMINISTRATIVA"/>
    <s v="2016-07-07"/>
    <x v="22"/>
    <s v=" "/>
    <x v="2"/>
    <x v="2"/>
    <x v="3"/>
    <m/>
    <m/>
    <x v="0"/>
    <m/>
    <m/>
    <m/>
  </r>
  <r>
    <n v="371"/>
    <s v="2015-12-29"/>
    <s v="MOVILIDAD"/>
    <s v="SECRETARIA DISTRITAL DE MOVILIDAD"/>
    <s v="113"/>
    <n v="2015"/>
    <n v="108"/>
    <s v="2.2.1.8.6"/>
    <n v="1"/>
    <s v="DIRECCIÓN SECTOR MOVILIDAD"/>
    <s v="01 - AUDITORIA DE REGULARIDAD"/>
    <x v="0"/>
    <x v="3"/>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CENTRO DE GESTIÓN DE TRÁNSITO."/>
    <s v="APLICACIÓN DE PROCEDIMIENTO"/>
    <s v="PROCEDIMIENTO APLICADO PARA EL COMPONENETE CENTRO DE GESTIÓN DE TRÁNSITO/ANEXO FINANCIERO SUSCRITO ."/>
    <n v="1"/>
    <s v="SUBSECRETARÍA DE SERVICIOS DE LA MOVILIDAD / DIRECCIÓN DE CONTROL Y VIGILANCIA"/>
    <s v="2015-06-12"/>
    <x v="23"/>
    <s v=" "/>
    <x v="2"/>
    <x v="2"/>
    <x v="3"/>
    <m/>
    <m/>
    <x v="0"/>
    <m/>
    <m/>
    <m/>
  </r>
  <r>
    <n v="372"/>
    <s v="2015-12-29"/>
    <s v="MOVILIDAD"/>
    <s v="SECRETARIA DISTRITAL DE MOVILIDAD"/>
    <s v="113"/>
    <n v="2015"/>
    <n v="108"/>
    <s v="2.2.1.8.6"/>
    <n v="2"/>
    <s v="DIRECCIÓN SECTOR MOVILIDAD"/>
    <s v="01 - AUDITORIA DE REGULARIDAD"/>
    <x v="0"/>
    <x v="3"/>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DESDE LA SUSCRIPCIÓN DEL CONVENIO"/>
    <s v="APLICAR EL PROCEDIMIENTO ESTABLECIDO EN LA JUSTIFICACÓN A LA MODIFICACIÓN Nº 2 AL CONVENIO INTERADMINISTRATIVON 1029 DE LA  FASE I, DESDE EL PASO 1 HASTA AL PASO 8 DEL FLUJOGRAMA RESPECTIVO PARA EL COMPONENETE DETECCIÓN ELECTÓNICA DE INFRACCIONES DE TRÁNSITO."/>
    <s v="APLICACIÓN DE PROCEDIMIENTO"/>
    <s v="PROCEDIMIENTO APLICADO PARA EL COMPONENETE DETECCIÓN ELECTÓNICA DE INFRACCIONES DE TRÁNSITO/ANEXO FINANCIERO SUSCRITO ."/>
    <n v="1"/>
    <s v="SUBSECRETARÍA DE SERVICIOS DE LA MOVILIDAD / DIRECCIÓN DE CONTROL Y VIGILANCIA"/>
    <s v="2015-06-12"/>
    <x v="23"/>
    <s v=" "/>
    <x v="2"/>
    <x v="2"/>
    <x v="3"/>
    <m/>
    <m/>
    <x v="0"/>
    <m/>
    <m/>
    <m/>
  </r>
  <r>
    <n v="381"/>
    <s v="2015-12-29"/>
    <s v="MOVILIDAD"/>
    <s v="SECRETARIA DISTRITAL DE MOVILIDAD"/>
    <s v="113"/>
    <n v="2015"/>
    <n v="108"/>
    <s v="2.2.3.2"/>
    <n v="1"/>
    <s v="DIRECCIÓN SECTOR MOVILIDAD"/>
    <s v="01 - AUDITORIA DE REGULARIDAD"/>
    <x v="0"/>
    <x v="3"/>
    <s v="HALLAZGO ADMINISTRATIVO CON PRESUNTA INCIDENCIA DISCIPLINARIA POR EL INCUMPLIMIENTO DE LAS ACCIONES FORMULADAS EN EL PLAN DE MEJORAMIENTO INSTITUCIONAL. PÁG.  116"/>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s v="OFICINA CONTROL INTERNO"/>
    <s v="2015-06-05"/>
    <x v="24"/>
    <s v=" "/>
    <x v="2"/>
    <x v="2"/>
    <x v="3"/>
    <m/>
    <m/>
    <x v="0"/>
    <m/>
    <m/>
    <m/>
  </r>
  <r>
    <n v="388"/>
    <s v="2015-12-29"/>
    <s v="MOVILIDAD"/>
    <s v="SECRETARIA DISTRITAL DE MOVILIDAD"/>
    <s v="113"/>
    <n v="2015"/>
    <n v="108"/>
    <s v="2.2.5.2"/>
    <n v="1"/>
    <s v="DIRECCIÓN SECTOR MOVILIDAD"/>
    <s v="01 - AUDITORIA DE REGULARIDAD"/>
    <x v="0"/>
    <x v="3"/>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SOLICITAR MAYOR PERSONAL, QUE APOYE LA ACTIVIDAD DEL GRUPO DE  GESTIÓN DOCUMENTAL DE LA DIRECCIÓN DE ASUNTOS LEGALES"/>
    <s v="OFICIO DE SOLICITUD DE PERSONAL"/>
    <s v="OFICIO POR MEDIO DEL CUAL SE SOLICITA LA ASIGNACIÓN DE PERSONAL DE APOYO PARA EL GRUPO DE GESTIÓN DOCUMENTAL DELA DIRECCIÓN DE ASUNTOS LEGALES."/>
    <n v="1"/>
    <s v="DIRECCIÓN DE ASUNTOS LEGALES"/>
    <s v="2015-06-05"/>
    <x v="25"/>
    <s v=" "/>
    <x v="2"/>
    <x v="2"/>
    <x v="3"/>
    <m/>
    <m/>
    <x v="0"/>
    <m/>
    <m/>
    <m/>
  </r>
  <r>
    <n v="390"/>
    <s v="2015-12-29"/>
    <s v="MOVILIDAD"/>
    <s v="SECRETARIA DISTRITAL DE MOVILIDAD"/>
    <s v="113"/>
    <n v="2015"/>
    <n v="108"/>
    <s v="2.2.6.1.1"/>
    <n v="1"/>
    <s v="DIRECCIÓN SECTOR MOVILIDAD"/>
    <s v="01 - AUDITORIA DE REGULARIDAD"/>
    <x v="0"/>
    <x v="3"/>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s v="DIRECCIÓN PROCESOS ADMINISTRATIVOS"/>
    <s v="2015-06-12"/>
    <x v="24"/>
    <s v=" "/>
    <x v="2"/>
    <x v="2"/>
    <x v="3"/>
    <m/>
    <m/>
    <x v="0"/>
    <m/>
    <m/>
    <m/>
  </r>
  <r>
    <n v="391"/>
    <s v="2015-12-29"/>
    <s v="MOVILIDAD"/>
    <s v="SECRETARIA DISTRITAL DE MOVILIDAD"/>
    <s v="113"/>
    <n v="2015"/>
    <n v="108"/>
    <s v="2.2.6.1.2"/>
    <n v="1"/>
    <s v="DIRECCIÓN SECTOR MOVILIDAD"/>
    <s v="01 - AUDITORIA DE REGULARIDAD"/>
    <x v="0"/>
    <x v="3"/>
    <s v="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
    <s v="AUSENCIA DE PROCESOS DE DEPURACIÓN Y SANEAMIENTO DE LA CARTERA CORRESPONDIENTE A DEUDORES POR MULTAS PROVENIENTES DE LA IMPOSICIÓN DE COMPARENDOS QUE SE ENCUENTRAN REGISTRADOS EN LA CARTERA DE LA SECRETARÍA DISTRITAL DE MOVILIDAD CON CORTE A 31 DE DICIEMBRE DE 2014."/>
    <s v="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
    <s v="DEPURACIÓN REGISTROS DE 1997 A 2014"/>
    <s v="(CANTIDAD TOTAL DE REGISTROS DEPURADOS DE LA CARTERA DE COMPARENDOS IMPUESTOS ENTRE LOS AÑOS 1997 Y 2014"/>
    <n v="0.8"/>
    <s v="COMITÉ TÉCNICO DE SOSTENIBILIDAD DEL SISTEMA CONTABLE"/>
    <s v="2015-06-05"/>
    <x v="24"/>
    <s v=" "/>
    <x v="2"/>
    <x v="2"/>
    <x v="3"/>
    <m/>
    <m/>
    <x v="0"/>
    <m/>
    <m/>
    <m/>
  </r>
  <r>
    <n v="392"/>
    <s v="2015-12-29"/>
    <s v="MOVILIDAD"/>
    <s v="SECRETARIA DISTRITAL DE MOVILIDAD"/>
    <s v="113"/>
    <n v="2015"/>
    <n v="108"/>
    <s v="2.2.6.1.3"/>
    <n v="1"/>
    <s v="DIRECCIÓN SECTOR MOVILIDAD"/>
    <s v="01 - AUDITORIA DE REGULARIDAD"/>
    <x v="0"/>
    <x v="3"/>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REALIZADO SICON"/>
    <s v="REQUERIMIENTO RADICADO AL ADMINISTRADOR DEL SISTEMA DE INFORMACIÓN CONTRAVENCIONAL SICON"/>
    <n v="1"/>
    <s v="SUBDIRECCIÓN FINANCIERA  DIRECCIÓN DE PROCESOS ADMINISTRATIVOS   OFICINA DE INFORMACIÓN SECTORIAL"/>
    <s v="2015-06-05"/>
    <x v="26"/>
    <s v=" "/>
    <x v="2"/>
    <x v="2"/>
    <x v="3"/>
    <m/>
    <m/>
    <x v="0"/>
    <m/>
    <m/>
    <m/>
  </r>
  <r>
    <n v="393"/>
    <s v="2015-12-29"/>
    <s v="MOVILIDAD"/>
    <s v="SECRETARIA DISTRITAL DE MOVILIDAD"/>
    <s v="113"/>
    <n v="2015"/>
    <n v="108"/>
    <s v="2.2.6.1.3"/>
    <n v="2"/>
    <s v="DIRECCIÓN SECTOR MOVILIDAD"/>
    <s v="01 - AUDITORIA DE REGULARIDAD"/>
    <x v="0"/>
    <x v="3"/>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ELABORAR DOCUMENTO DE CONSULTA A LA FISCALIA"/>
    <s v="CONSULTA ELEVADA A LA AUTORIDAD FISCAL COMPETENTE,"/>
    <n v="1"/>
    <s v="SUBDIRECCIÓN FINANCIERA"/>
    <s v="2015-06-05"/>
    <x v="26"/>
    <s v=" "/>
    <x v="2"/>
    <x v="2"/>
    <x v="3"/>
    <m/>
    <m/>
    <x v="0"/>
    <m/>
    <m/>
    <m/>
  </r>
  <r>
    <n v="397"/>
    <s v="2016-06-30"/>
    <s v="MOVILIDAD"/>
    <s v="SECRETARIA DISTRITAL DE MOVILIDAD"/>
    <s v="113"/>
    <n v="2016"/>
    <n v="119"/>
    <s v="2.3.1.1.1"/>
    <n v="2"/>
    <s v="DIRECCIÓN SECTOR MOVILIDAD"/>
    <s v="01 - AUDITORIA DE REGULARIDAD"/>
    <x v="2"/>
    <x v="4"/>
    <s v="HALLAZGO ADMINISTRATIVO POR FALTA DE DEPURACIÓN DE LA CARTERA DE ACUERDOS DE PAGO POR $291.353,9 MILLONES Y DE CARTERA POR REVISIÓN TECNOMECÁNICA"/>
    <s v="AUSENCIA DE UNA POSICIÓN JURÍDICA INSTITUCIONAL QUE PERMITA DEPURAR LA CARTERA DE ACUERDOS DE PAGO."/>
    <s v="ADOPTAR MEDIANTE ACTO ADMINISTRATIVO EL  REGLAMENTO INTERNO DE RECAUDO DE CARTERA SUSCEPTIBLE DE COBRO POR JURISDICCIÓN COACTIVA,  EN EL CUAL SE ESTABLECE UNA POSICIÓN JURÍDICA QUE PERMITA DEPURAR LA CARTERA DE ACUERDOS DE PAGO."/>
    <s v="ACTO ADMINISTRATIVO POR EL CUAL SE ADOPTA EL REGLAMENTO INTERNO DE RECAUDO"/>
    <s v="UN (1) ACTO ADMINISTRATIVO POR EL CUAL SE ADOPTA EL   REGLAMENTO INTERNO DE RECAUDO DE CARTERA SUSCEPTIBLE DE COBRO POR JURISDICCIÓN COACTIVA."/>
    <n v="1"/>
    <s v="DIRECCIÓN DE ASUNTOS LEGALES"/>
    <s v="2016-10-03"/>
    <x v="15"/>
    <s v=" "/>
    <x v="2"/>
    <x v="2"/>
    <x v="3"/>
    <m/>
    <m/>
    <x v="0"/>
    <m/>
    <m/>
    <m/>
  </r>
  <r>
    <n v="401"/>
    <s v="2016-06-30"/>
    <s v="MOVILIDAD"/>
    <s v="SECRETARIA DISTRITAL DE MOVILIDAD"/>
    <s v="113"/>
    <n v="2016"/>
    <n v="119"/>
    <s v="2.3.1.1.1"/>
    <n v="6"/>
    <s v="DIRECCIÓN SECTOR MOVILIDAD"/>
    <s v="01 - AUDITORIA DE REGULARIDAD"/>
    <x v="2"/>
    <x v="4"/>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s v="SUBDIRECCIÓN DE JURISDICCIÓN COACTIVA"/>
    <s v="2017-01-23"/>
    <x v="0"/>
    <s v=" "/>
    <x v="0"/>
    <x v="0"/>
    <x v="1"/>
    <m/>
    <m/>
    <x v="0"/>
    <d v="2018-09-10T00:00:00"/>
    <m/>
    <s v="Teniendo en cuenta los resultados de la gestión realizada con base en los requerimientos 24434, 30192 y 35955, donde se evidencian las acciones implementadas por la Entidad para continuar con el proceso de la depuración de cartera de acuerdos de pago (ver documentos aduntos), se solicita al ente de control el cierre de la presente acción, por cuanto se adelantaron las actividades tendientes a la depuración de obligaciones de la mencionada cartera_x000a_"/>
  </r>
  <r>
    <n v="402"/>
    <s v="2016-06-30"/>
    <s v="MOVILIDAD"/>
    <s v="SECRETARIA DISTRITAL DE MOVILIDAD"/>
    <s v="113"/>
    <n v="2016"/>
    <n v="119"/>
    <s v="2.3.1.1.1"/>
    <n v="7"/>
    <s v="DIRECCIÓN SECTOR MOVILIDAD"/>
    <s v="01 - AUDITORIA DE REGULARIDAD"/>
    <x v="2"/>
    <x v="4"/>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s v="SUBDIRECCIÓN FINANCIERA"/>
    <s v="2016-08-02"/>
    <x v="0"/>
    <s v=" "/>
    <x v="0"/>
    <x v="3"/>
    <x v="5"/>
    <m/>
    <m/>
    <x v="0"/>
    <d v="2018-09-10T00:00:00"/>
    <m/>
    <s v="La Dirección de Procesos Administrativos elaboró un informe donde se realiza un análisis de los registros que componen la cartera por concepto de revisión técnico mecánica, el cual sirvió como insumo para que se ordenara su respectiva depuración, se adjuntan documentos de evidencia._x000a__x000a_Por tal razón se solicita el cierre de la acción"/>
  </r>
  <r>
    <n v="403"/>
    <s v="2016-06-30"/>
    <s v="MOVILIDAD"/>
    <s v="SECRETARIA DISTRITAL DE MOVILIDAD"/>
    <s v="113"/>
    <n v="2016"/>
    <n v="119"/>
    <s v="2.3.1.1.1"/>
    <n v="8"/>
    <s v="DIRECCIÓN SECTOR MOVILIDAD"/>
    <s v="01 - AUDITORIA DE REGULARIDAD"/>
    <x v="2"/>
    <x v="4"/>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s v="SUBDIRECCIÓN FINANCIERA- SUBDIRECCIÓN DE JURISDICCIÓN COACTIVA"/>
    <s v="2016-08-02"/>
    <x v="0"/>
    <s v=" "/>
    <x v="0"/>
    <x v="7"/>
    <x v="11"/>
    <m/>
    <m/>
    <x v="0"/>
    <d v="2018-09-10T00:00:00"/>
    <m/>
    <s v="Mediante la resolución No. 178 del 10 de septiembre del 2018, se ordena la depuración contable de 439 registros que componen la cartera por concepto de revisión técnico mecánica, de los cuales el Comité Técnico de Sostenibilidad Contable de la Entidad, mediante acta de 10 de septiembre de 2018 recomendó su saneamiento._x000a__x000a_Se adjunta la evidencia que da cuenta del cumplimiento de la acción por lo cual se solicita el cierre de la misma_x000a__x000a_"/>
  </r>
  <r>
    <n v="406"/>
    <s v="2016-06-30"/>
    <s v="MOVILIDAD"/>
    <s v="SECRETARIA DISTRITAL DE MOVILIDAD"/>
    <s v="113"/>
    <n v="2016"/>
    <n v="119"/>
    <s v="2.3.1.1.3"/>
    <n v="1"/>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
    <s v="PROYECTO DE REGLAMENTO INTERNO DE RECAUDO DE CARTERA"/>
    <s v="UN (1) PROYECTO DE REGLAMENTO INTERNO DE RECAUDO DE CARTERA SUSCEPTIBLE DE COBRO POR JURISDICCIÓN COACTIVA."/>
    <n v="1"/>
    <s v="SUBDIRECCIÓN DE JURISDICCIÓN COACTIVA"/>
    <s v="2016-08-02"/>
    <x v="14"/>
    <s v=" "/>
    <x v="2"/>
    <x v="2"/>
    <x v="3"/>
    <m/>
    <m/>
    <x v="0"/>
    <m/>
    <m/>
    <m/>
  </r>
  <r>
    <n v="407"/>
    <s v="2016-06-30"/>
    <s v="MOVILIDAD"/>
    <s v="SECRETARIA DISTRITAL DE MOVILIDAD"/>
    <s v="113"/>
    <n v="2016"/>
    <n v="119"/>
    <s v="2.3.1.1.3"/>
    <n v="2"/>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ADOPTAR MEDIANTE ACTO ADMINISTRATIVO EL  REGLAMENTO INTERNO DE RECAUDO DE CARTERA SUSCEPTIBLE DE COBRO POR JURISDICCIÓN COACTIVA,  DONDE SE ESTABLEZCA LA CLASIFICACIÓN DE LA CARTERA DE ACUERDO CON LAS NECESIDADES DE LA SUBDIRECCIÓN DE JURISDICCIÓN COACTIVA."/>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15"/>
    <s v=" "/>
    <x v="2"/>
    <x v="2"/>
    <x v="3"/>
    <m/>
    <m/>
    <x v="0"/>
    <m/>
    <m/>
    <m/>
  </r>
  <r>
    <n v="408"/>
    <s v="2016-06-30"/>
    <s v="MOVILIDAD"/>
    <s v="SECRETARIA DISTRITAL DE MOVILIDAD"/>
    <s v="113"/>
    <n v="2016"/>
    <n v="119"/>
    <s v="2.3.1.1.3"/>
    <n v="3"/>
    <s v="DIRECCIÓN SECTOR MOVILIDAD"/>
    <s v="01 - AUDITORIA DE REGULARIDAD"/>
    <x v="2"/>
    <x v="4"/>
    <s v="HALLAZGO ADMINISTRATIVO PORQUE AÚN NO SE CUENTA CON UN ESTADO DE CARTERA POR EDADES"/>
    <s v="CLASIFICACIÓN DE LA CARTERA DEFINIDA EN EL MANUAL DE ADMINISTRACIÓN Y COBRO DE CARTERA NO ACORDE A LAS NECESIDADES DE LA SUBDIRECCIÓN DE JURISDICCIÓN COACTIVA"/>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m/>
    <m/>
    <x v="0"/>
    <m/>
    <m/>
    <m/>
  </r>
  <r>
    <n v="409"/>
    <s v="2016-06-30"/>
    <s v="MOVILIDAD"/>
    <s v="SECRETARIA DISTRITAL DE MOVILIDAD"/>
    <s v="113"/>
    <n v="2016"/>
    <n v="119"/>
    <s v="2.3.1.1.3"/>
    <n v="4"/>
    <s v="DIRECCIÓN SECTOR MOVILIDAD"/>
    <s v="01 - AUDITORIA DE REGULARIDAD"/>
    <x v="2"/>
    <x v="4"/>
    <s v="HALLAZGO ADMINISTRATIVO PORQUE AÚN NO SE CUENTA CON UN ESTADO DE CARTERA POR EDADES"/>
    <s v="AUSENCIA DE REPORTES DE CLASIFICACIÓN DE LA CARTERA,  CONFORME AL MANUAL DE ADMINISTRACIÓN Y COBRO DE CARTERA ACTUALIZADO, QUE LE PERMITA TOMAR DECISIONES PARA EFECTOS DE UNA ADECUADA GESTIÓN DE COBRO COACTIVO."/>
    <s v="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
    <s v="REQUERIMIENTO  AL ADMINISTRADOR DEL SISTEMA DE INFORMACIÓN ETB - SICON"/>
    <s v="UN (1) REQUERIMIENTO RADICADO ANTE EL ADMINISTRADOR DEL SISTEMA DE INFORMACIÓN ETB - SICON Y VERIFICADO."/>
    <n v="1"/>
    <s v="SUBDIRECCIÓN DE JURISDICCIÓN COACTIVA"/>
    <s v="2016-11-02"/>
    <x v="16"/>
    <s v=" "/>
    <x v="2"/>
    <x v="2"/>
    <x v="3"/>
    <m/>
    <m/>
    <x v="0"/>
    <m/>
    <m/>
    <m/>
  </r>
  <r>
    <n v="410"/>
    <s v="2016-06-30"/>
    <s v="MOVILIDAD"/>
    <s v="SECRETARIA DISTRITAL DE MOVILIDAD"/>
    <s v="113"/>
    <n v="2016"/>
    <n v="119"/>
    <s v="2.3.1.1.5"/>
    <n v="1"/>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s v="UN (1) PROYECTO DE REGLAMENTO INTERNO DE RECAUDO DE CARTERA SUSCEPTIBLE DE COBRO POR JURISDICCIÓN COACTIVA."/>
    <n v="1"/>
    <s v="SUBDIRECCIÓN DE JURISDICCIÓN COACTIVA"/>
    <s v="2016-08-02"/>
    <x v="14"/>
    <s v=" "/>
    <x v="2"/>
    <x v="2"/>
    <x v="3"/>
    <m/>
    <m/>
    <x v="0"/>
    <m/>
    <m/>
    <m/>
  </r>
  <r>
    <n v="411"/>
    <s v="2016-06-30"/>
    <s v="MOVILIDAD"/>
    <s v="SECRETARIA DISTRITAL DE MOVILIDAD"/>
    <s v="113"/>
    <n v="2016"/>
    <n v="119"/>
    <s v="2.3.1.1.5"/>
    <n v="2"/>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s v="UN (1) ACTO ADMINISTRATIVO POR EL CUAL SE ADOPTA EL   REGLAMENTO INTERNO DE RECAUDO DE CARTERA SUSCEPTIBLE DE COBRO POR JURISDICCIÓN COACTIVA."/>
    <n v="1"/>
    <s v="DIRECCIÓN DE ASUNTOS LEGALES"/>
    <s v="2016-10-03"/>
    <x v="15"/>
    <s v=" "/>
    <x v="2"/>
    <x v="2"/>
    <x v="3"/>
    <m/>
    <m/>
    <x v="0"/>
    <m/>
    <m/>
    <m/>
  </r>
  <r>
    <n v="412"/>
    <s v="2016-06-30"/>
    <s v="MOVILIDAD"/>
    <s v="SECRETARIA DISTRITAL DE MOVILIDAD"/>
    <s v="113"/>
    <n v="2016"/>
    <n v="119"/>
    <s v="2.3.1.1.5"/>
    <n v="3"/>
    <s v="DIRECCIÓN SECTOR MOVILIDAD"/>
    <s v="01 - AUDITORIA DE REGULARIDAD"/>
    <x v="2"/>
    <x v="4"/>
    <s v="HALLAZGO ADMINISTRATIVO POR LA PRESCRIPCIÓN Y PÉRDIDA DE FUERZA EJECUTORIA DE CARTERA POR $135.939,7 MILLONE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16"/>
    <s v=" "/>
    <x v="2"/>
    <x v="2"/>
    <x v="3"/>
    <m/>
    <m/>
    <x v="0"/>
    <m/>
    <m/>
    <m/>
  </r>
  <r>
    <n v="413"/>
    <s v="2016-06-30"/>
    <s v="MOVILIDAD"/>
    <s v="SECRETARIA DISTRITAL DE MOVILIDAD"/>
    <s v="113"/>
    <n v="2016"/>
    <n v="119"/>
    <s v="2.3.1.1.5"/>
    <n v="4"/>
    <s v="DIRECCIÓN SECTOR MOVILIDAD"/>
    <s v="01 - AUDITORIA DE REGULARIDAD"/>
    <x v="2"/>
    <x v="4"/>
    <s v="HALLAZGO ADMINISTRATIVO POR LA PRESCRIPCIÓN Y PÉRDIDA DE FUERZA EJECUTORIA DE CARTERA POR $135.939,7 MILLONES"/>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s v="SUBDIRECCIÓN DE JURISDICCIÓN COACTIVA"/>
    <s v="2016-08-02"/>
    <x v="17"/>
    <s v=" "/>
    <x v="2"/>
    <x v="2"/>
    <x v="3"/>
    <m/>
    <m/>
    <x v="0"/>
    <m/>
    <m/>
    <m/>
  </r>
  <r>
    <n v="414"/>
    <s v="2016-06-30"/>
    <s v="MOVILIDAD"/>
    <s v="SECRETARIA DISTRITAL DE MOVILIDAD"/>
    <s v="113"/>
    <n v="2016"/>
    <n v="119"/>
    <s v="2.3.1.1.5"/>
    <n v="5"/>
    <s v="DIRECCIÓN SECTOR MOVILIDAD"/>
    <s v="01 - AUDITORIA DE REGULARIDAD"/>
    <x v="2"/>
    <x v="4"/>
    <s v="HALLAZGO ADMINISTRATIVO POR LA PRESCRIPCIÓN Y PÉRDIDA DE FUERZA EJECUTORIA DE CARTERA POR $135.939,7 MILLONES"/>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18"/>
    <s v=" "/>
    <x v="2"/>
    <x v="2"/>
    <x v="3"/>
    <m/>
    <m/>
    <x v="0"/>
    <m/>
    <m/>
    <m/>
  </r>
  <r>
    <n v="429"/>
    <s v="2016-06-30"/>
    <s v="MOVILIDAD"/>
    <s v="SECRETARIA DISTRITAL DE MOVILIDAD"/>
    <s v="113"/>
    <n v="2016"/>
    <n v="119"/>
    <s v="2.3.1.8.1"/>
    <n v="1"/>
    <s v="DIRECCIÓN SECTOR MOVILIDAD"/>
    <s v="01 - AUDITORIA DE REGULARIDAD"/>
    <x v="2"/>
    <x v="4"/>
    <s v="HALLAZGO ADMINISTRATIVO POR DEBILIDADES DEL CONTROL INTERNO DE CARTERA"/>
    <s v="SISTEMA DE INFORMACIÓN CONTRAVENCIONAL - SICON NO REPRODUCE SALDOS DE CIERRE MENSUALES QUE PUEDAN SER REPRODUCIDOS DE LA MISMA FORMA EN OTRO MOMENTO DEL TIEMPO"/>
    <s v="REQUERIMIENTO AL ADMINISTRADOR DEL SISTEMA DE INFORMACIÓN DEL CONTRAVENCIONAL - SICON, PARA QUE LOS SALDOS DE LOS CIERRES MENSUALES ESTÉN EN CAPACIDAD DE SER REPRODUCIDOS EXACTAMENTE IGUALES EN CUALQUIER MOMENTO A SOLICITUD DE LA ENTIDAD."/>
    <s v="REQUERIMIENTO REALIZADO"/>
    <s v="REQUERIMIENTO"/>
    <n v="1"/>
    <s v="SUBDIRECCIÓN FINANCIERA"/>
    <s v="2016-01-29"/>
    <x v="27"/>
    <s v=" "/>
    <x v="2"/>
    <x v="2"/>
    <x v="3"/>
    <m/>
    <m/>
    <x v="0"/>
    <m/>
    <m/>
    <m/>
  </r>
  <r>
    <n v="430"/>
    <s v="2016-06-30"/>
    <s v="MOVILIDAD"/>
    <s v="SECRETARIA DISTRITAL DE MOVILIDAD"/>
    <s v="113"/>
    <n v="2016"/>
    <n v="119"/>
    <s v="2.3.1.8.1"/>
    <n v="2"/>
    <s v="DIRECCIÓN SECTOR MOVILIDAD"/>
    <s v="01 - AUDITORIA DE REGULARIDAD"/>
    <x v="2"/>
    <x v="4"/>
    <s v="HALLAZGO ADMINISTRATIVO POR DEBILIDADES DEL CONTROL INTERNO DE CARTERA"/>
    <s v="CARENCIA DE INDICADORES FINANCIEROS EN EL SISTEMA DE INFORMACIÓN DEL CONTRAVENCIONAL - SICON, LO CUAL GENERA INEFICACIA EN EL COBRO Y PERDIDA DE CONTROL DE LOS RECURSOS."/>
    <s v="REQUERIMIENTO AL ADMINISTRADOR DEL SISTEMA DE INFORMACIÓN DEL CONTRAVENCIONAL - SICON, PARA QUE EL SISTEMA GENERE INDICADORES FINANCIEROS DE RECAUDO, CARTERA Y PAGOS NO APLICADOS."/>
    <s v="REQUERIMIENTO REALIZADO"/>
    <s v="REQUERIMIENTO"/>
    <n v="1"/>
    <s v="SUBDIRECCIÓN FINANCIERA"/>
    <s v="2016-01-29"/>
    <x v="27"/>
    <s v=" "/>
    <x v="2"/>
    <x v="2"/>
    <x v="3"/>
    <m/>
    <m/>
    <x v="0"/>
    <m/>
    <m/>
    <m/>
  </r>
  <r>
    <n v="472"/>
    <s v="2015-12-29"/>
    <s v="MOVILIDAD"/>
    <s v="SECRETARIA DISTRITAL DE MOVILIDAD"/>
    <s v="113"/>
    <n v="2013"/>
    <n v="800"/>
    <s v="2.4.3.1"/>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USENCIA DE PROCESOS DE DEPURACIÓN Y SANEAMIENTO DE LA CARTERA CORRESPONDIENTE A DEUDORES POR MULTAS PROVENIENTES DE LA IMPOSICIÓN DE COMPARENDOS IMPUESTOS ENTRE LOS AÑOS 1997 HASTA 2006."/>
    <s v="EFECTUAR LA DEPURACIÓN DE LOS REGISTROS CORRESPONDIENTES A LAS VIGENCIAS DE 1997 Y HASTA EL AÑO 2006  DE LA CUENTA DEUDORES, DE COMPARENDOS IMPUESTOS EN LA EXTINTA SECRETARIA DE TRANSITO Y TRANSPORTE Y POR EL FONDO DE EDUCACIÓN Y SEGURIDAD VIAL – FONDATT (HOY LIQUIDADO),"/>
    <s v="REGISTROS DEPURADOS"/>
    <s v="(CANTIDAD TOTAL DE REGISTROS DEPURADOS DE LA CARTERA DE COMPARENDOS IMPUESTOS ENTRE EL AÑO 1997 A 2006"/>
    <n v="0.8"/>
    <s v="SUBSECRETARÍA DE SERVICIOS DE LA MOVILIDAD"/>
    <s v="2013-06-07"/>
    <x v="28"/>
    <s v=" "/>
    <x v="0"/>
    <x v="0"/>
    <x v="12"/>
    <m/>
    <m/>
    <x v="0"/>
    <d v="2018-09-10T00:00:00"/>
    <m/>
    <s v="Como evidencia de las acciones adelantadas se aporta el documento “Metodología Trabajo para la Depuración de Cartera”, en donde se describen cada una de las actividades desarrolladas que concluyeron en la Resolución 153 del 8 de agosto 2018, mediante la cual se depuran de la cartera de la Entidad 372.362 obligaciones por un valor total de $113.712.400.349, incluyendo el periodo comprendido entre el año 1997 al 2006 (observado en el PAD), lo cual se soporta a través del archivo &quot;Base depuración&quot;"/>
  </r>
  <r>
    <n v="473"/>
    <s v="2015-12-29"/>
    <s v="MOVILIDAD"/>
    <s v="SECRETARIA DISTRITAL DE MOVILIDAD"/>
    <s v="113"/>
    <n v="2013"/>
    <n v="801"/>
    <s v="2.4.3.2"/>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
    <s v="1. CONTINUAR CON EL PLAN DE NORMALIZACIÓN PARA SUBSANAR LAS INCONSISTENCIAS DETECTADAS EN LOS DATOS ESTIPULADAS EN LA TABLA CONTENIDA EN EL HALLAZGO 2.4.3.2 Y REALIZAR LOS AJUSTES FUNCIONALES EN EL SISTEMA, EN LOS CASOS QUE SE REQUIERA Y QUE SEA FACTIBLE DOCUMENTANDO LAS CAUSALES."/>
    <s v="CASOS SOLUCIONADOS"/>
    <s v="CANTIDAD DE CASOS (INCONSISTENCIAS) SOLUCIONADOS / CANTIDAD DE CASOS (INCONSISTENCIAS) DETECTADAS"/>
    <n v="0.9"/>
    <s v="SUBSECRETARÍA DE SERVICIOS DE LA MOVILIDAD"/>
    <s v="2013-06-07"/>
    <x v="28"/>
    <s v=" "/>
    <x v="0"/>
    <x v="0"/>
    <x v="12"/>
    <m/>
    <m/>
    <x v="0"/>
    <d v="2018-09-10T00:00:00"/>
    <m/>
    <s v="Continuando con el plan de normalización dispuesto para subsanar las inconsistencias  en los datos, se aporta la siguiente evidencia que da cuenta de su ejecución: _x000a_1Base de datos 31760 análisis final_x000a_2Correo de Bogotá es TIC-SP32250-18 _x000a_3Requerimiento SP32250-18 _x000a_4Base depuradas en ejercicios anteriores_x000a_5Verificación registros depuración_x000a_6Metodología de Trabajo _Depuración de Cartera V. 5_x000a_7Resolución 153 DE 2018_x000a_Por lo anterior se solicita el cierre "/>
  </r>
  <r>
    <n v="474"/>
    <s v="2015-12-29"/>
    <s v="MOVILIDAD"/>
    <s v="SECRETARIA DISTRITAL DE MOVILIDAD"/>
    <s v="113"/>
    <n v="2013"/>
    <n v="801"/>
    <s v="2.4.3.2"/>
    <n v="2"/>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
    <s v="2.   EFECTUAR LA DEPURACIÓN DE  LOS  31.760 REGISTROS, CORRESPONDIENTE A LA CUENTA DEUDORES, EN LOS QUE SE  EVIDENCIAN MULTAS PROVENIENTES DE LA IMPOSICIÓN DE COMPARENDOS QUE SEGÚN LOS REGISTROS EVIDENCIADOS EN SICON"/>
    <s v="REGISTROS DEPURADOS"/>
    <s v="(CANTIDAD TOTAL DE REGISTROS DEPURADOS  DE LA CARTERA DE COMPARENDOS IMPUESTOS ENTRE EL AÑO 1997 A 2006 SIN MANDANIENTO DE PAGO EN SICON"/>
    <n v="0.8"/>
    <s v="SUBSECRETARÍA DE SERVICIOS DE LA MOVILIDAD"/>
    <s v="2013-06-07"/>
    <x v="28"/>
    <s v=" "/>
    <x v="0"/>
    <x v="0"/>
    <x v="12"/>
    <m/>
    <m/>
    <x v="0"/>
    <d v="2018-09-10T00:00:00"/>
    <m/>
    <s v="Del análisis y depuración de los registros referidos en el hallazgo se adjuntan: _x000a_1Base de datos 31760 análisis final_x000a_2Correo de Bogotá es TIC-SP32250-18 _x000a_3Requerimiento SP32250-18 _x000a_4Base depuradas en ejercicios anteriores_x000a_5Verificación registros depuración_x000a_6Metodología de Trabajo _Depuración de Cartera V. 5_x000a_7Resolución 153 DE 2018_x000a_En dichas evidencias se discriminan los diferentes registros depurados conforme con las causales que aplican a cada caso. POr lo anterior se solicita el cierre "/>
  </r>
  <r>
    <n v="477"/>
    <s v="2015-12-29"/>
    <s v="MOVILIDAD"/>
    <s v="SECRETARIA DISTRITAL DE MOVILIDAD"/>
    <s v="113"/>
    <n v="2013"/>
    <n v="802"/>
    <s v="2.4.4.1"/>
    <n v="1"/>
    <s v="DIRECCIÓN SECTOR MOVILIDAD"/>
    <s v="01 - AUDITORIA DE REGULARIDAD"/>
    <x v="0"/>
    <x v="5"/>
    <s v="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s v="AUSENCIA DE PROCESOS DE DEPURACIÓN Y SANEAMIENTO DE LA CARTERA CORRESPONDIENTE A DEUDORES POR ACUERDOS DE PAGO DE LA SDM."/>
    <s v="EFECTUAR LA DEPURACIÓN DE  LOS REGISTROS CORRESPONDIENTES A ACUERDO DE PAGO DE LA CUENTA DEUDORES, QUE SE ENCUENTREN EN MORA Y QUE SE HAYAN SUSCRITO ENTRE LOS AÑOS 2002 AL 2009"/>
    <s v="REGISTROS DEPURADOS"/>
    <s v="(CANTIDAD TOTAL DE REGISTROS DEPURADOS DE LA CARTERA DE ACUERDOS DE PAGO"/>
    <n v="0.8"/>
    <s v="SUBSECRETARÍA DE SERVICIOS DE LA MOVILIDAD"/>
    <s v="2013-06-07"/>
    <x v="28"/>
    <s v=" "/>
    <x v="0"/>
    <x v="0"/>
    <x v="12"/>
    <m/>
    <m/>
    <x v="0"/>
    <d v="2018-09-10T00:00:00"/>
    <m/>
    <s v="Teniendo en cuenta los resultados de la gestión realizada con base en los requerimientos 24434, 30192 y 35955, donde se evidencian las acciones implementadas por la Entidad para continuar con el proceso de la depuración de cartera de acuerdos de pago (ver documentos aduntos), se solicita al ente de control el cierre de la presente acción, por cuanto se adelantaron las actividades tendientes a la depuración de obligaciones de la mencionada cartera_x000a_"/>
  </r>
  <r>
    <n v="485"/>
    <s v="2015-12-29"/>
    <s v="MOVILIDAD"/>
    <s v="SECRETARIA DISTRITAL DE MOVILIDAD"/>
    <s v="113"/>
    <n v="2014"/>
    <n v="873"/>
    <s v="2.6"/>
    <n v="1"/>
    <s v="DIRECCIÓN SECTOR MOVILIDAD"/>
    <s v="05 - AUDITORIA ESPECIAL"/>
    <x v="0"/>
    <x v="5"/>
    <s v="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
    <s v="DEBIDO A LA AUSENCIA DE LAS CALIDADES DEL EXPERTO EN CAPA MEDIA, EL EXPERTO EN BI Y LOS DOS (2) DESARROLLADORES, ES QUE SE EVIDENCIA LA DEBILIDAD EN EL PRODUCTO RECIBIDO A SATISFACCIÓN POR LA SECRETARIA DE MOVILIDAD"/>
    <s v="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
    <s v="SOPORTE CORNOGRAMA"/>
    <s v="CRONOGRAMA/DOCUMENTACIÓN TÉCNICA DEL CONTRATO/SOPORTES DE MESAS DE TRABAJO O DE RESULTADOS DE LAS ACTIVIDADES DEL CRONOGRAMA"/>
    <n v="100"/>
    <s v="OFICINA DE INFORMACIÓN SECTORIAL"/>
    <s v="2015-01-13"/>
    <x v="29"/>
    <s v=" "/>
    <x v="2"/>
    <x v="2"/>
    <x v="3"/>
    <m/>
    <m/>
    <x v="0"/>
    <m/>
    <m/>
    <m/>
  </r>
  <r>
    <n v="502"/>
    <s v="2016-11-23"/>
    <s v="MOVILIDAD"/>
    <s v="SECRETARIA DISTRITAL DE MOVILIDAD"/>
    <s v="113"/>
    <n v="2016"/>
    <n v="119"/>
    <s v="3.1.1"/>
    <n v="1"/>
    <s v="DIRECCIÓN SECTOR MOVILIDAD"/>
    <s v="02 - AUDITORIA DE DESEMPEÑO"/>
    <x v="0"/>
    <x v="1"/>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ELABORAR UNA CIRCULAR DONDE SE ESTABLEZCAN LOS LINEAMIENTOS PARA LA SELECCIÓN DEL GRUPO ESTRUCTURADOR, GRUPO EVALUADOR Y GRUPO DE SUPERVISIÓN, Y PARA CONTROL DE GERENCIA DE PROYECTO"/>
    <s v="CIRCULAR"/>
    <s v="CIRCULAR CON LOS LINEAMIENTOS"/>
    <n v="1"/>
    <s v="SUBSECRETARÍA DE POLÍTICA SECTORIAL"/>
    <s v="2016-12-01"/>
    <x v="27"/>
    <s v=" "/>
    <x v="2"/>
    <x v="2"/>
    <x v="3"/>
    <m/>
    <m/>
    <x v="0"/>
    <m/>
    <m/>
    <m/>
  </r>
  <r>
    <n v="503"/>
    <s v="2016-11-23"/>
    <s v="MOVILIDAD"/>
    <s v="SECRETARIA DISTRITAL DE MOVILIDAD"/>
    <s v="113"/>
    <n v="2016"/>
    <n v="119"/>
    <s v="3.1.1"/>
    <n v="2"/>
    <s v="DIRECCIÓN SECTOR MOVILIDAD"/>
    <s v="02 - AUDITORIA DE DESEMPEÑO"/>
    <x v="0"/>
    <x v="1"/>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SOCIALIZAR LA CIRCULAR DONDE SE ESTABLEZCAN LOS LINEAMIENTOS PARA LA SELECCIÓN DEL GRUPO ESTRUCTURADOR, GRUPO EVALUADOR Y GRUPO DE SUPERVISIÓN, Y PARA CONTROL DE GERENCIA DE PROYECTO"/>
    <s v="SOCIALIZACIÓN CIRCULAR"/>
    <s v="# DE PERSONAS SOCIALIZADAS / # DE PERSONAS CONVOCADAS"/>
    <n v="100"/>
    <s v="SUBSECRETARÍA DE POLÍTICA SECTORIAL"/>
    <s v="2016-12-01"/>
    <x v="27"/>
    <s v=" "/>
    <x v="2"/>
    <x v="2"/>
    <x v="3"/>
    <m/>
    <m/>
    <x v="0"/>
    <m/>
    <m/>
    <m/>
  </r>
  <r>
    <n v="505"/>
    <s v="2018-01-30"/>
    <s v="MOVILIDAD"/>
    <s v="SECRETARIA DISTRITAL DE MOVILIDAD"/>
    <s v="113"/>
    <n v="2017"/>
    <n v="102"/>
    <s v="3.1.1.1"/>
    <n v="1"/>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30"/>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06"/>
    <s v="2018-01-30"/>
    <s v="MOVILIDAD"/>
    <s v="SECRETARIA DISTRITAL DE MOVILIDAD"/>
    <s v="113"/>
    <n v="2017"/>
    <n v="102"/>
    <s v="3.1.1.1"/>
    <n v="2"/>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30"/>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07"/>
    <s v="2018-01-30"/>
    <s v="MOVILIDAD"/>
    <s v="SECRETARIA DISTRITAL DE MOVILIDAD"/>
    <s v="113"/>
    <n v="2017"/>
    <n v="102"/>
    <s v="3.1.1.1"/>
    <n v="3"/>
    <s v="DIRECCIÓN SECTOR MOVILIDAD"/>
    <s v="02 - AUDITORIA DE DESEMPEÑO"/>
    <x v="1"/>
    <x v="5"/>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31"/>
    <s v=" "/>
    <x v="1"/>
    <x v="0"/>
    <x v="4"/>
    <n v="0"/>
    <m/>
    <x v="1"/>
    <d v="2018-05-02T00:00:00"/>
    <s v="BLANCA OFIR MURILLO_x000a_JANNETH ROMERO"/>
    <s v="La acción se encuentra dentro del plazo de ejecución. Vencimiento en la vigencia 2019"/>
  </r>
  <r>
    <n v="509"/>
    <s v="2018-01-30"/>
    <s v="MOVILIDAD"/>
    <s v="SECRETARIA DISTRITAL DE MOVILIDAD"/>
    <s v="113"/>
    <n v="2017"/>
    <n v="102"/>
    <s v="3.1.2.1"/>
    <n v="1"/>
    <s v="DIRECCIÓN SECTOR MOVILIDAD"/>
    <s v="02 - AUDITORIA DE DESEMPEÑO"/>
    <x v="1"/>
    <x v="5"/>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3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10"/>
    <s v="2018-07-26"/>
    <s v="MOVILIDAD"/>
    <s v="SECRETARIA DISTRITAL DE MOVILIDAD"/>
    <s v="113"/>
    <n v="2018"/>
    <n v="85"/>
    <s v="3.1.2.1.1"/>
    <n v="1"/>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11"/>
    <s v="2018-07-26"/>
    <s v="MOVILIDAD"/>
    <s v="SECRETARIA DISTRITAL DE MOVILIDAD"/>
    <s v="113"/>
    <n v="2018"/>
    <n v="85"/>
    <s v="3.1.2.1.1"/>
    <n v="2"/>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12"/>
    <s v="2018-07-26"/>
    <s v="MOVILIDAD"/>
    <s v="SECRETARIA DISTRITAL DE MOVILIDAD"/>
    <s v="113"/>
    <n v="2018"/>
    <n v="85"/>
    <s v="3.1.2.1.1"/>
    <n v="3"/>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13"/>
    <s v="2018-07-26"/>
    <s v="MOVILIDAD"/>
    <s v="SECRETARIA DISTRITAL DE MOVILIDAD"/>
    <s v="113"/>
    <n v="2018"/>
    <n v="85"/>
    <s v="3.1.2.1.1"/>
    <n v="4"/>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14"/>
    <s v="2018-07-26"/>
    <s v="MOVILIDAD"/>
    <s v="SECRETARIA DISTRITAL DE MOVILIDAD"/>
    <s v="113"/>
    <n v="2018"/>
    <n v="85"/>
    <s v="3.1.2.1.1"/>
    <n v="5"/>
    <s v="DIRECCIÓN SECTOR MOVILIDAD"/>
    <s v="01 - AUDITORIA DE REGULARIDAD"/>
    <x v="0"/>
    <x v="0"/>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15"/>
    <s v="2018-07-26"/>
    <s v="MOVILIDAD"/>
    <s v="SECRETARIA DISTRITAL DE MOVILIDAD"/>
    <s v="113"/>
    <n v="2018"/>
    <n v="85"/>
    <s v="3.1.2.1.2"/>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 DIRECCION DE ASUNTOS LEGALES."/>
    <s v="2018-08-10"/>
    <x v="34"/>
    <s v=" "/>
    <x v="1"/>
    <x v="6"/>
    <x v="14"/>
    <m/>
    <m/>
    <x v="1"/>
    <m/>
    <m/>
    <m/>
  </r>
  <r>
    <n v="516"/>
    <s v="2018-07-26"/>
    <s v="MOVILIDAD"/>
    <s v="SECRETARIA DISTRITAL DE MOVILIDAD"/>
    <s v="113"/>
    <n v="2018"/>
    <n v="85"/>
    <s v="3.1.2.1.3"/>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17"/>
    <s v="2018-07-26"/>
    <s v="MOVILIDAD"/>
    <s v="SECRETARIA DISTRITAL DE MOVILIDAD"/>
    <s v="113"/>
    <n v="2018"/>
    <n v="85"/>
    <s v="3.1.2.1.4"/>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36"/>
    <s v=" "/>
    <x v="1"/>
    <x v="0"/>
    <x v="4"/>
    <m/>
    <m/>
    <x v="1"/>
    <m/>
    <m/>
    <m/>
  </r>
  <r>
    <n v="518"/>
    <s v="2018-07-26"/>
    <s v="MOVILIDAD"/>
    <s v="SECRETARIA DISTRITAL DE MOVILIDAD"/>
    <s v="113"/>
    <n v="2018"/>
    <n v="85"/>
    <s v="3.1.2.1.5"/>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s v="DIRECCIÓN DE PROCESOS ADMINISTRATIVOS"/>
    <s v="2018-08-10"/>
    <x v="37"/>
    <s v=" "/>
    <x v="1"/>
    <x v="0"/>
    <x v="16"/>
    <m/>
    <m/>
    <x v="1"/>
    <m/>
    <m/>
    <m/>
  </r>
  <r>
    <n v="519"/>
    <s v="2018-07-26"/>
    <s v="MOVILIDAD"/>
    <s v="SECRETARIA DISTRITAL DE MOVILIDAD"/>
    <s v="113"/>
    <n v="2018"/>
    <n v="85"/>
    <s v="3.1.2.1.5"/>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s v="DIRECCIÓN DE PROCESOS ADMINISTRATIVOS"/>
    <s v="2018-08-10"/>
    <x v="37"/>
    <s v=" "/>
    <x v="1"/>
    <x v="0"/>
    <x v="16"/>
    <m/>
    <m/>
    <x v="1"/>
    <m/>
    <m/>
    <m/>
  </r>
  <r>
    <n v="520"/>
    <s v="2018-07-26"/>
    <s v="MOVILIDAD"/>
    <s v="SECRETARIA DISTRITAL DE MOVILIDAD"/>
    <s v="113"/>
    <n v="2018"/>
    <n v="85"/>
    <s v="3.1.2.1.6"/>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s v="SUBDIRECCIÓN DE JURISDICCIÓN COACTIVA - SUBDIRECCIÓN FINANCIERA"/>
    <s v="2018-08-10"/>
    <x v="37"/>
    <s v=" "/>
    <x v="1"/>
    <x v="6"/>
    <x v="17"/>
    <m/>
    <m/>
    <x v="1"/>
    <m/>
    <m/>
    <m/>
  </r>
  <r>
    <n v="521"/>
    <s v="2018-07-26"/>
    <s v="MOVILIDAD"/>
    <s v="SECRETARIA DISTRITAL DE MOVILIDAD"/>
    <s v="113"/>
    <n v="2018"/>
    <n v="85"/>
    <s v="3.1.2.1.6"/>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s v="SUBDIRECCIÓN DE JURISDICCIÓN COACTIVA - SUBDIRECCIÓN FINANCIERA"/>
    <s v="2018-08-10"/>
    <x v="37"/>
    <s v=" "/>
    <x v="1"/>
    <x v="6"/>
    <x v="17"/>
    <m/>
    <m/>
    <x v="1"/>
    <m/>
    <m/>
    <m/>
  </r>
  <r>
    <n v="522"/>
    <s v="2018-07-26"/>
    <s v="MOVILIDAD"/>
    <s v="SECRETARIA DISTRITAL DE MOVILIDAD"/>
    <s v="113"/>
    <n v="2018"/>
    <n v="85"/>
    <s v="3.1.2.1.7"/>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s v="SUBDIRECCIÓN FINANCIERA SUBDIRECCIÓN ADMINISTRATIVA"/>
    <s v="2018-08-13"/>
    <x v="38"/>
    <s v=" "/>
    <x v="1"/>
    <x v="3"/>
    <x v="18"/>
    <m/>
    <m/>
    <x v="0"/>
    <m/>
    <m/>
    <m/>
  </r>
  <r>
    <n v="523"/>
    <s v="2018-07-26"/>
    <s v="MOVILIDAD"/>
    <s v="SECRETARIA DISTRITAL DE MOVILIDAD"/>
    <s v="113"/>
    <n v="2018"/>
    <n v="85"/>
    <s v="3.1.2.1.8"/>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s v="DIRECCION DE PROCESOS ADMINISTRATIVOS"/>
    <s v="2018-08-10"/>
    <x v="35"/>
    <s v=" "/>
    <x v="1"/>
    <x v="0"/>
    <x v="16"/>
    <m/>
    <m/>
    <x v="1"/>
    <m/>
    <m/>
    <m/>
  </r>
  <r>
    <n v="524"/>
    <s v="2018-07-26"/>
    <s v="MOVILIDAD"/>
    <s v="SECRETARIA DISTRITAL DE MOVILIDAD"/>
    <s v="113"/>
    <n v="2018"/>
    <n v="85"/>
    <s v="3.1.2.1.8"/>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5"/>
    <s v=" "/>
    <x v="1"/>
    <x v="6"/>
    <x v="19"/>
    <m/>
    <m/>
    <x v="1"/>
    <m/>
    <m/>
    <m/>
  </r>
  <r>
    <n v="525"/>
    <s v="2018-01-30"/>
    <s v="MOVILIDAD"/>
    <s v="SECRETARIA DISTRITAL DE MOVILIDAD"/>
    <s v="113"/>
    <n v="2017"/>
    <n v="102"/>
    <s v="3.1.2.2"/>
    <n v="1"/>
    <s v="DIRECCIÓN SECTOR MOVILIDAD"/>
    <s v="02 - AUDITORIA DE DESEMPEÑO"/>
    <x v="1"/>
    <x v="5"/>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3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26"/>
    <s v="2018-01-30"/>
    <s v="MOVILIDAD"/>
    <s v="SECRETARIA DISTRITAL DE MOVILIDAD"/>
    <s v="113"/>
    <n v="2017"/>
    <n v="102"/>
    <s v="3.1.2.2"/>
    <n v="2"/>
    <s v="DIRECCIÓN SECTOR MOVILIDAD"/>
    <s v="02 - AUDITORIA DE DESEMPEÑO"/>
    <x v="1"/>
    <x v="5"/>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30"/>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27"/>
    <s v="2018-01-30"/>
    <s v="MOVILIDAD"/>
    <s v="SECRETARIA DISTRITAL DE MOVILIDAD"/>
    <s v="113"/>
    <n v="2017"/>
    <n v="102"/>
    <s v="3.1.2.3"/>
    <n v="1"/>
    <s v="DIRECCIÓN SECTOR MOVILIDAD"/>
    <s v="02 - AUDITORIA DE DESEMPEÑO"/>
    <x v="1"/>
    <x v="5"/>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3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28"/>
    <s v="2018-01-30"/>
    <s v="MOVILIDAD"/>
    <s v="SECRETARIA DISTRITAL DE MOVILIDAD"/>
    <s v="113"/>
    <n v="2017"/>
    <n v="102"/>
    <s v="3.1.2.3"/>
    <n v="2"/>
    <s v="DIRECCIÓN SECTOR MOVILIDAD"/>
    <s v="02 - AUDITORIA DE DESEMPEÑO"/>
    <x v="1"/>
    <x v="5"/>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31"/>
    <s v=" "/>
    <x v="1"/>
    <x v="0"/>
    <x v="4"/>
    <n v="0"/>
    <m/>
    <x v="1"/>
    <d v="2018-05-02T00:00:00"/>
    <s v="BLANCA OFIR MURILLO_x000a_JANNETH ROMERO"/>
    <s v="La acción se encuentra dentro del plazo de ejecución. Vencimiento en la vigencia 2019"/>
  </r>
  <r>
    <n v="529"/>
    <s v="2018-01-30"/>
    <s v="MOVILIDAD"/>
    <s v="SECRETARIA DISTRITAL DE MOVILIDAD"/>
    <s v="113"/>
    <n v="2017"/>
    <n v="102"/>
    <s v="3.1.2.4"/>
    <n v="1"/>
    <s v="DIRECCIÓN SECTOR MOVILIDAD"/>
    <s v="02 - AUDITORIA DE DESEMPEÑO"/>
    <x v="1"/>
    <x v="5"/>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32"/>
    <s v=" "/>
    <x v="1"/>
    <x v="3"/>
    <x v="20"/>
    <n v="100"/>
    <n v="100"/>
    <x v="2"/>
    <d v="2018-10-19T00:00:00"/>
    <s v="Deicy Astrid Beltrán,Rosa Amparo Quintana y Luz Yamile Aya"/>
    <s v="Se evidenció publicación en Intranet de SDM,  http://intranetmovilidad.movilidadbogota.gov.co/intranet/PA01, de la actualización del PROCEDIMIENTO DE INGRESOS, EGRESOS Y TRASLADOS DE ALMACÉN V. 6,0 19-06-2018, donde se incluyen los lineamientos de la  Resolución No. SHD000068 del 31-05-2018, que adopta el Manual de Políticas Contables para la Entidad Contable Publica Bogotá D.C., procedimiento socializado. La acción se cumple en los términos establecidos, por lo cual se recomienda su cierre._x000a__x000a__x000a_"/>
  </r>
  <r>
    <n v="530"/>
    <s v="2018-01-30"/>
    <s v="MOVILIDAD"/>
    <s v="SECRETARIA DISTRITAL DE MOVILIDAD"/>
    <s v="113"/>
    <n v="2017"/>
    <n v="102"/>
    <s v="3.1.2.4"/>
    <n v="2"/>
    <s v="DIRECCIÓN SECTOR MOVILIDAD"/>
    <s v="02 - AUDITORIA DE DESEMPEÑO"/>
    <x v="1"/>
    <x v="5"/>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s v="DIRECCIÓN DE CONTROL  Y VIGILANCIA"/>
    <s v="2018-02-01"/>
    <x v="39"/>
    <s v=" "/>
    <x v="2"/>
    <x v="2"/>
    <x v="3"/>
    <m/>
    <m/>
    <x v="0"/>
    <m/>
    <m/>
    <m/>
  </r>
  <r>
    <n v="531"/>
    <s v="2018-07-26"/>
    <s v="MOVILIDAD"/>
    <s v="SECRETARIA DISTRITAL DE MOVILIDAD"/>
    <s v="113"/>
    <n v="2018"/>
    <n v="85"/>
    <s v="3.1.2.4.1"/>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m/>
    <m/>
    <x v="1"/>
    <m/>
    <m/>
    <m/>
  </r>
  <r>
    <n v="532"/>
    <s v="2018-07-26"/>
    <s v="MOVILIDAD"/>
    <s v="SECRETARIA DISTRITAL DE MOVILIDAD"/>
    <s v="113"/>
    <n v="2018"/>
    <n v="85"/>
    <s v="3.1.2.4.2"/>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s v="SUBDIRECCIÓN ADMINISTRATIVA"/>
    <s v="2018-08-13"/>
    <x v="40"/>
    <s v=" "/>
    <x v="1"/>
    <x v="3"/>
    <x v="20"/>
    <n v="100"/>
    <n v="100"/>
    <x v="2"/>
    <d v="2018-10-19T00:00:00"/>
    <s v="Deicy Astrid Beltrán,Rosa Amparo Quintana y Luz Yamile Aya"/>
    <s v="Se evidenció, la elaboración del  Diagnóstico del Estado Actual de los Archivos de Gestión de las Vigencias 2016-2018  de la Dirección de Asuntos Legales, el cual fue remitido a la dependecia mediante  memorando SDM-SA-210196-2018, dando cumplimiento de esta manera a la acción e indicador propuesto. Se procederá a la   implementación del Plan de Intervención del archivo de gestión de la DAL, para dar cumplimiento a la acción número dos del presente hallazgo. Se recomienda el cierre de la acción."/>
  </r>
  <r>
    <n v="533"/>
    <s v="2018-07-26"/>
    <s v="MOVILIDAD"/>
    <s v="SECRETARIA DISTRITAL DE MOVILIDAD"/>
    <s v="113"/>
    <n v="2018"/>
    <n v="85"/>
    <s v="3.1.2.4.2"/>
    <n v="2"/>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5"/>
    <s v=" "/>
    <x v="1"/>
    <x v="3"/>
    <x v="21"/>
    <m/>
    <m/>
    <x v="0"/>
    <m/>
    <m/>
    <m/>
  </r>
  <r>
    <n v="534"/>
    <s v="2018-07-26"/>
    <s v="MOVILIDAD"/>
    <s v="SECRETARIA DISTRITAL DE MOVILIDAD"/>
    <s v="113"/>
    <n v="2018"/>
    <n v="85"/>
    <s v="3.1.2.4.3"/>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33"/>
    <s v=" "/>
    <x v="1"/>
    <x v="6"/>
    <x v="13"/>
    <m/>
    <m/>
    <x v="1"/>
    <m/>
    <m/>
    <m/>
  </r>
  <r>
    <n v="535"/>
    <s v="2018-07-26"/>
    <s v="MOVILIDAD"/>
    <s v="SECRETARIA DISTRITAL DE MOVILIDAD"/>
    <s v="113"/>
    <n v="2018"/>
    <n v="85"/>
    <s v="3.1.2.4.4"/>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m/>
    <m/>
    <x v="1"/>
    <m/>
    <m/>
    <m/>
  </r>
  <r>
    <n v="536"/>
    <s v="2018-07-26"/>
    <s v="MOVILIDAD"/>
    <s v="SECRETARIA DISTRITAL DE MOVILIDAD"/>
    <s v="113"/>
    <n v="2018"/>
    <n v="85"/>
    <s v="3.1.2.4.5"/>
    <n v="1"/>
    <s v="DIRECCIÓN SECTOR MOVILIDAD"/>
    <s v="01 - AUDITORIA DE REGULARIDAD"/>
    <x v="0"/>
    <x v="0"/>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5"/>
    <s v=" "/>
    <x v="1"/>
    <x v="6"/>
    <x v="17"/>
    <m/>
    <m/>
    <x v="1"/>
    <m/>
    <m/>
    <m/>
  </r>
  <r>
    <n v="537"/>
    <s v="2018-01-30"/>
    <s v="MOVILIDAD"/>
    <s v="SECRETARIA DISTRITAL DE MOVILIDAD"/>
    <s v="113"/>
    <n v="2017"/>
    <n v="102"/>
    <s v="3.1.2.5"/>
    <n v="1"/>
    <s v="DIRECCIÓN SECTOR MOVILIDAD"/>
    <s v="02 - AUDITORIA DE DESEMPEÑO"/>
    <x v="1"/>
    <x v="5"/>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3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38"/>
    <s v="2018-01-30"/>
    <s v="MOVILIDAD"/>
    <s v="SECRETARIA DISTRITAL DE MOVILIDAD"/>
    <s v="113"/>
    <n v="2017"/>
    <n v="102"/>
    <s v="3.1.2.5"/>
    <n v="2"/>
    <s v="DIRECCIÓN SECTOR MOVILIDAD"/>
    <s v="02 - AUDITORIA DE DESEMPEÑO"/>
    <x v="1"/>
    <x v="5"/>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31"/>
    <s v=" "/>
    <x v="1"/>
    <x v="0"/>
    <x v="4"/>
    <n v="0"/>
    <m/>
    <x v="1"/>
    <d v="2018-05-02T00:00:00"/>
    <s v="BLANCA OFIR MURILLO_x000a_JANNETH ROMERO"/>
    <s v="La acción se encuentra dentro del plazo de ejecución. Vencimiento en la vigencia 2019"/>
  </r>
  <r>
    <n v="540"/>
    <s v="2018-07-26"/>
    <s v="MOVILIDAD"/>
    <s v="SECRETARIA DISTRITAL DE MOVILIDAD"/>
    <s v="113"/>
    <n v="2018"/>
    <n v="85"/>
    <s v="3.1.3.1.1"/>
    <n v="1"/>
    <s v="DIRECCIÓN SECTOR MOVILIDAD"/>
    <s v="01 - AUDITORIA DE REGULARIDAD"/>
    <x v="0"/>
    <x v="1"/>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41"/>
    <s v="2018-07-26"/>
    <s v="MOVILIDAD"/>
    <s v="SECRETARIA DISTRITAL DE MOVILIDAD"/>
    <s v="113"/>
    <n v="2018"/>
    <n v="85"/>
    <s v="3.1.3.10.1"/>
    <n v="1"/>
    <s v="DIRECCIÓN SECTOR MOVILIDAD"/>
    <s v="01 - AUDITORIA DE REGULARIDAD"/>
    <x v="0"/>
    <x v="1"/>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5"/>
    <s v=" "/>
    <x v="1"/>
    <x v="0"/>
    <x v="1"/>
    <m/>
    <m/>
    <x v="1"/>
    <m/>
    <m/>
    <m/>
  </r>
  <r>
    <n v="542"/>
    <s v="2018-07-26"/>
    <s v="MOVILIDAD"/>
    <s v="SECRETARIA DISTRITAL DE MOVILIDAD"/>
    <s v="113"/>
    <n v="2018"/>
    <n v="85"/>
    <s v="3.1.3.10.1"/>
    <n v="2"/>
    <s v="DIRECCIÓN SECTOR MOVILIDAD"/>
    <s v="01 - AUDITORIA DE REGULARIDAD"/>
    <x v="0"/>
    <x v="1"/>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5"/>
    <s v=" "/>
    <x v="1"/>
    <x v="0"/>
    <x v="22"/>
    <m/>
    <m/>
    <x v="1"/>
    <m/>
    <m/>
    <m/>
  </r>
  <r>
    <n v="543"/>
    <s v="2018-07-26"/>
    <s v="MOVILIDAD"/>
    <s v="SECRETARIA DISTRITAL DE MOVILIDAD"/>
    <s v="113"/>
    <n v="2018"/>
    <n v="85"/>
    <s v="3.1.3.10.2"/>
    <n v="1"/>
    <s v="DIRECCIÓN SECTOR MOVILIDAD"/>
    <s v="01 - AUDITORIA DE REGULARIDAD"/>
    <x v="0"/>
    <x v="1"/>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JURISDICCIÓN COACTIVA SUB CONTRAVENCIONES DE TRANSITO SUB FINANCIERA"/>
    <s v="2018-08-13"/>
    <x v="33"/>
    <s v=" "/>
    <x v="1"/>
    <x v="6"/>
    <x v="13"/>
    <m/>
    <m/>
    <x v="1"/>
    <m/>
    <m/>
    <m/>
  </r>
  <r>
    <n v="544"/>
    <s v="2018-07-26"/>
    <s v="MOVILIDAD"/>
    <s v="SECRETARIA DISTRITAL DE MOVILIDAD"/>
    <s v="113"/>
    <n v="2018"/>
    <n v="85"/>
    <s v="3.1.3.10.3"/>
    <n v="1"/>
    <s v="DIRECCIÓN SECTOR MOVILIDAD"/>
    <s v="01 - AUDITORIA DE REGULARIDAD"/>
    <x v="0"/>
    <x v="1"/>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s v="DIRECCIÓN DE PROCESOS ADMINISTRATIVOS"/>
    <s v="2018-08-10"/>
    <x v="31"/>
    <s v=" "/>
    <x v="1"/>
    <x v="0"/>
    <x v="16"/>
    <m/>
    <m/>
    <x v="1"/>
    <m/>
    <m/>
    <m/>
  </r>
  <r>
    <n v="545"/>
    <s v="2018-07-26"/>
    <s v="MOVILIDAD"/>
    <s v="SECRETARIA DISTRITAL DE MOVILIDAD"/>
    <s v="113"/>
    <n v="2018"/>
    <n v="85"/>
    <s v="3.1.3.10.3"/>
    <n v="2"/>
    <s v="DIRECCIÓN SECTOR MOVILIDAD"/>
    <s v="01 - AUDITORIA DE REGULARIDAD"/>
    <x v="0"/>
    <x v="1"/>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s v="DIRECCIÓN DE PROCESOS ADMINISTRATIVOS"/>
    <s v="2018-08-10"/>
    <x v="31"/>
    <s v=" "/>
    <x v="1"/>
    <x v="0"/>
    <x v="16"/>
    <m/>
    <m/>
    <x v="1"/>
    <m/>
    <m/>
    <m/>
  </r>
  <r>
    <n v="546"/>
    <s v="2018-07-26"/>
    <s v="MOVILIDAD"/>
    <s v="SECRETARIA DISTRITAL DE MOVILIDAD"/>
    <s v="113"/>
    <n v="2018"/>
    <n v="85"/>
    <s v="3.1.3.11.1"/>
    <n v="1"/>
    <s v="DIRECCIÓN SECTOR MOVILIDAD"/>
    <s v="01 - AUDITORIA DE REGULARIDAD"/>
    <x v="0"/>
    <x v="1"/>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47"/>
    <s v="2018-07-26"/>
    <s v="MOVILIDAD"/>
    <s v="SECRETARIA DISTRITAL DE MOVILIDAD"/>
    <s v="113"/>
    <n v="2018"/>
    <n v="85"/>
    <s v="3.1.3.12.1"/>
    <n v="1"/>
    <s v="DIRECCIÓN SECTOR MOVILIDAD"/>
    <s v="01 - AUDITORIA DE REGULARIDAD"/>
    <x v="0"/>
    <x v="1"/>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5"/>
    <s v=" "/>
    <x v="1"/>
    <x v="0"/>
    <x v="16"/>
    <m/>
    <m/>
    <x v="1"/>
    <m/>
    <m/>
    <m/>
  </r>
  <r>
    <n v="548"/>
    <s v="2018-07-26"/>
    <s v="MOVILIDAD"/>
    <s v="SECRETARIA DISTRITAL DE MOVILIDAD"/>
    <s v="113"/>
    <n v="2018"/>
    <n v="85"/>
    <s v="3.1.3.12.2"/>
    <n v="1"/>
    <s v="DIRECCIÓN SECTOR MOVILIDAD"/>
    <s v="01 - AUDITORIA DE REGULARIDAD"/>
    <x v="0"/>
    <x v="1"/>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4"/>
    <s v=" "/>
    <x v="1"/>
    <x v="0"/>
    <x v="16"/>
    <m/>
    <m/>
    <x v="1"/>
    <m/>
    <m/>
    <m/>
  </r>
  <r>
    <n v="549"/>
    <s v="2018-07-26"/>
    <s v="MOVILIDAD"/>
    <s v="SECRETARIA DISTRITAL DE MOVILIDAD"/>
    <s v="113"/>
    <n v="2018"/>
    <n v="85"/>
    <s v="3.1.3.13.1"/>
    <n v="1"/>
    <s v="DIRECCIÓN SECTOR MOVILIDAD"/>
    <s v="01 - AUDITORIA DE REGULARIDAD"/>
    <x v="0"/>
    <x v="1"/>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s v="SUBSECRETARIA DE GESTIÓN CORPORATIVA SUBDIRECCIÓN ADMINISTRATIVA"/>
    <s v="2018-08-13"/>
    <x v="38"/>
    <s v=" "/>
    <x v="1"/>
    <x v="3"/>
    <x v="20"/>
    <m/>
    <m/>
    <x v="0"/>
    <m/>
    <m/>
    <m/>
  </r>
  <r>
    <n v="550"/>
    <s v="2018-07-26"/>
    <s v="MOVILIDAD"/>
    <s v="SECRETARIA DISTRITAL DE MOVILIDAD"/>
    <s v="113"/>
    <n v="2018"/>
    <n v="85"/>
    <s v="3.1.3.17.1"/>
    <n v="1"/>
    <s v="DIRECCIÓN SECTOR MOVILIDAD"/>
    <s v="01 - AUDITORIA DE REGULARIDAD"/>
    <x v="0"/>
    <x v="1"/>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51"/>
    <s v="2018-07-26"/>
    <s v="MOVILIDAD"/>
    <s v="SECRETARIA DISTRITAL DE MOVILIDAD"/>
    <s v="113"/>
    <n v="2018"/>
    <n v="85"/>
    <s v="3.1.3.17.1"/>
    <n v="2"/>
    <s v="DIRECCIÓN SECTOR MOVILIDAD"/>
    <s v="01 - AUDITORIA DE REGULARIDAD"/>
    <x v="0"/>
    <x v="1"/>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s v="DIRECCIÓN DE SERVICIO AL CIUDADANO - DIRECCIÓN DE PROCESOS ADMINISTRATIVOS - DAL"/>
    <s v="2018-08-10"/>
    <x v="34"/>
    <s v=" "/>
    <x v="1"/>
    <x v="6"/>
    <x v="23"/>
    <m/>
    <m/>
    <x v="1"/>
    <m/>
    <m/>
    <m/>
  </r>
  <r>
    <n v="552"/>
    <s v="2018-07-26"/>
    <s v="MOVILIDAD"/>
    <s v="SECRETARIA DISTRITAL DE MOVILIDAD"/>
    <s v="113"/>
    <n v="2018"/>
    <n v="85"/>
    <s v="3.1.3.17.2"/>
    <n v="1"/>
    <s v="DIRECCIÓN SECTOR MOVILIDAD"/>
    <s v="01 - AUDITORIA DE REGULARIDAD"/>
    <x v="0"/>
    <x v="1"/>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s v="SUBSECRETARIA DE SERVICIOS  SUBSECRETARIA DE POLÍTICA SUBSECRETARÍA GESTIÓN CORPORATIVA"/>
    <s v="2018-08-13"/>
    <x v="38"/>
    <s v=" "/>
    <x v="1"/>
    <x v="4"/>
    <x v="24"/>
    <m/>
    <m/>
    <x v="0"/>
    <m/>
    <m/>
    <m/>
  </r>
  <r>
    <n v="553"/>
    <s v="2018-07-26"/>
    <s v="MOVILIDAD"/>
    <s v="SECRETARIA DISTRITAL DE MOVILIDAD"/>
    <s v="113"/>
    <n v="2018"/>
    <n v="85"/>
    <s v="3.1.3.18.1"/>
    <n v="1"/>
    <s v="DIRECCIÓN SECTOR MOVILIDAD"/>
    <s v="01 - AUDITORIA DE REGULARIDAD"/>
    <x v="0"/>
    <x v="1"/>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s v="SUBSECRETARÍA DE SERVICIOS DE MOVILIDAD / DIRECCIÓN DE PROCESOS ADM. / SUBDIRECCIÓN ADMINISTRATIVA"/>
    <s v="2018-08-10"/>
    <x v="41"/>
    <s v=" "/>
    <x v="1"/>
    <x v="0"/>
    <x v="9"/>
    <m/>
    <m/>
    <x v="1"/>
    <m/>
    <m/>
    <m/>
  </r>
  <r>
    <n v="554"/>
    <s v="2018-07-26"/>
    <s v="MOVILIDAD"/>
    <s v="SECRETARIA DISTRITAL DE MOVILIDAD"/>
    <s v="113"/>
    <n v="2018"/>
    <n v="85"/>
    <s v="3.1.3.2.1"/>
    <n v="1"/>
    <s v="DIRECCIÓN SECTOR MOVILIDAD"/>
    <s v="01 - AUDITORIA DE REGULARIDAD"/>
    <x v="0"/>
    <x v="1"/>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5"/>
    <s v=" "/>
    <x v="1"/>
    <x v="0"/>
    <x v="15"/>
    <m/>
    <m/>
    <x v="1"/>
    <m/>
    <m/>
    <m/>
  </r>
  <r>
    <n v="555"/>
    <s v="2018-07-26"/>
    <s v="MOVILIDAD"/>
    <s v="SECRETARIA DISTRITAL DE MOVILIDAD"/>
    <s v="113"/>
    <n v="2018"/>
    <n v="85"/>
    <s v="3.1.3.2.1"/>
    <n v="2"/>
    <s v="DIRECCIÓN SECTOR MOVILIDAD"/>
    <s v="01 - AUDITORIA DE REGULARIDAD"/>
    <x v="0"/>
    <x v="1"/>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56"/>
    <s v="2018-07-26"/>
    <s v="MOVILIDAD"/>
    <s v="SECRETARIA DISTRITAL DE MOVILIDAD"/>
    <s v="113"/>
    <n v="2018"/>
    <n v="85"/>
    <s v="3.1.3.3.1"/>
    <n v="1"/>
    <s v="DIRECCIÓN SECTOR MOVILIDAD"/>
    <s v="01 - AUDITORIA DE REGULARIDAD"/>
    <x v="0"/>
    <x v="1"/>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s v="DIRECCIÓN DE ASUNTOS LEGALES  SUBSECRETARÍA DE SERVICIOS A LA MOVILIDAD"/>
    <s v="2018-08-13"/>
    <x v="38"/>
    <s v=" "/>
    <x v="1"/>
    <x v="8"/>
    <x v="25"/>
    <m/>
    <m/>
    <x v="1"/>
    <m/>
    <m/>
    <m/>
  </r>
  <r>
    <n v="557"/>
    <s v="2018-07-26"/>
    <s v="MOVILIDAD"/>
    <s v="SECRETARIA DISTRITAL DE MOVILIDAD"/>
    <s v="113"/>
    <n v="2018"/>
    <n v="85"/>
    <s v="3.1.3.3.2"/>
    <n v="1"/>
    <s v="DIRECCIÓN SECTOR MOVILIDAD"/>
    <s v="01 - AUDITORIA DE REGULARIDAD"/>
    <x v="0"/>
    <x v="1"/>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5"/>
    <s v=" "/>
    <x v="1"/>
    <x v="0"/>
    <x v="15"/>
    <m/>
    <m/>
    <x v="1"/>
    <m/>
    <m/>
    <m/>
  </r>
  <r>
    <n v="558"/>
    <s v="2018-07-26"/>
    <s v="MOVILIDAD"/>
    <s v="SECRETARIA DISTRITAL DE MOVILIDAD"/>
    <s v="113"/>
    <n v="2018"/>
    <n v="85"/>
    <s v="3.1.3.3.2"/>
    <n v="2"/>
    <s v="DIRECCIÓN SECTOR MOVILIDAD"/>
    <s v="01 - AUDITORIA DE REGULARIDAD"/>
    <x v="0"/>
    <x v="1"/>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s v="DIRECCIÓN DE SERVICIO AL CIUDADANO"/>
    <s v="2018-08-10"/>
    <x v="34"/>
    <s v=" "/>
    <x v="1"/>
    <x v="0"/>
    <x v="15"/>
    <m/>
    <m/>
    <x v="1"/>
    <m/>
    <m/>
    <m/>
  </r>
  <r>
    <n v="559"/>
    <s v="2018-07-26"/>
    <s v="MOVILIDAD"/>
    <s v="SECRETARIA DISTRITAL DE MOVILIDAD"/>
    <s v="113"/>
    <n v="2018"/>
    <n v="85"/>
    <s v="3.1.3.4.1"/>
    <n v="1"/>
    <s v="DIRECCIÓN SECTOR MOVILIDAD"/>
    <s v="01 - AUDITORIA DE REGULARIDAD"/>
    <x v="0"/>
    <x v="1"/>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36"/>
    <s v=" "/>
    <x v="1"/>
    <x v="0"/>
    <x v="4"/>
    <m/>
    <m/>
    <x v="1"/>
    <m/>
    <m/>
    <m/>
  </r>
  <r>
    <n v="560"/>
    <s v="2018-07-26"/>
    <s v="MOVILIDAD"/>
    <s v="SECRETARIA DISTRITAL DE MOVILIDAD"/>
    <s v="113"/>
    <n v="2018"/>
    <n v="85"/>
    <s v="3.1.3.4.2"/>
    <n v="1"/>
    <s v="DIRECCIÓN SECTOR MOVILIDAD"/>
    <s v="01 - AUDITORIA DE REGULARIDAD"/>
    <x v="0"/>
    <x v="1"/>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s v="DIRECCIÓN DE ASUNTOS LEGALES"/>
    <s v="2018-08-13"/>
    <x v="38"/>
    <s v=" "/>
    <x v="1"/>
    <x v="3"/>
    <x v="26"/>
    <m/>
    <m/>
    <x v="0"/>
    <m/>
    <m/>
    <m/>
  </r>
  <r>
    <n v="561"/>
    <s v="2018-07-26"/>
    <s v="MOVILIDAD"/>
    <s v="SECRETARIA DISTRITAL DE MOVILIDAD"/>
    <s v="113"/>
    <n v="2018"/>
    <n v="85"/>
    <s v="3.1.3.4.3"/>
    <n v="1"/>
    <s v="DIRECCIÓN SECTOR MOVILIDAD"/>
    <s v="01 - AUDITORIA DE REGULARIDAD"/>
    <x v="0"/>
    <x v="1"/>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36"/>
    <s v=" "/>
    <x v="1"/>
    <x v="0"/>
    <x v="4"/>
    <m/>
    <m/>
    <x v="1"/>
    <m/>
    <m/>
    <m/>
  </r>
  <r>
    <n v="562"/>
    <s v="2018-07-26"/>
    <s v="MOVILIDAD"/>
    <s v="SECRETARIA DISTRITAL DE MOVILIDAD"/>
    <s v="113"/>
    <n v="2018"/>
    <n v="85"/>
    <s v="3.1.3.4.3"/>
    <n v="2"/>
    <s v="DIRECCIÓN SECTOR MOVILIDAD"/>
    <s v="01 - AUDITORIA DE REGULARIDAD"/>
    <x v="0"/>
    <x v="1"/>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36"/>
    <s v=" "/>
    <x v="1"/>
    <x v="0"/>
    <x v="4"/>
    <m/>
    <m/>
    <x v="1"/>
    <m/>
    <m/>
    <m/>
  </r>
  <r>
    <n v="563"/>
    <s v="2018-07-26"/>
    <s v="MOVILIDAD"/>
    <s v="SECRETARIA DISTRITAL DE MOVILIDAD"/>
    <s v="113"/>
    <n v="2018"/>
    <n v="85"/>
    <s v="3.1.3.5.1"/>
    <n v="1"/>
    <s v="DIRECCIÓN SECTOR MOVILIDAD"/>
    <s v="01 - AUDITORIA DE REGULARIDAD"/>
    <x v="0"/>
    <x v="1"/>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36"/>
    <s v=" "/>
    <x v="1"/>
    <x v="0"/>
    <x v="4"/>
    <m/>
    <m/>
    <x v="1"/>
    <m/>
    <m/>
    <m/>
  </r>
  <r>
    <n v="564"/>
    <s v="2018-07-26"/>
    <s v="MOVILIDAD"/>
    <s v="SECRETARIA DISTRITAL DE MOVILIDAD"/>
    <s v="113"/>
    <n v="2018"/>
    <n v="85"/>
    <s v="3.1.3.5.2"/>
    <n v="1"/>
    <s v="DIRECCIÓN SECTOR MOVILIDAD"/>
    <s v="01 - AUDITORIA DE REGULARIDAD"/>
    <x v="0"/>
    <x v="1"/>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36"/>
    <s v=" "/>
    <x v="1"/>
    <x v="0"/>
    <x v="4"/>
    <m/>
    <m/>
    <x v="1"/>
    <m/>
    <m/>
    <m/>
  </r>
  <r>
    <n v="565"/>
    <s v="2018-07-26"/>
    <s v="MOVILIDAD"/>
    <s v="SECRETARIA DISTRITAL DE MOVILIDAD"/>
    <s v="113"/>
    <n v="2018"/>
    <n v="85"/>
    <s v="3.1.3.5.3"/>
    <n v="1"/>
    <s v="DIRECCIÓN SECTOR MOVILIDAD"/>
    <s v="01 - AUDITORIA DE REGULARIDAD"/>
    <x v="0"/>
    <x v="1"/>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36"/>
    <s v=" "/>
    <x v="1"/>
    <x v="0"/>
    <x v="4"/>
    <m/>
    <m/>
    <x v="1"/>
    <m/>
    <m/>
    <m/>
  </r>
  <r>
    <n v="566"/>
    <s v="2018-07-26"/>
    <s v="MOVILIDAD"/>
    <s v="SECRETARIA DISTRITAL DE MOVILIDAD"/>
    <s v="113"/>
    <n v="2018"/>
    <n v="85"/>
    <s v="3.1.3.5.3"/>
    <n v="2"/>
    <s v="DIRECCIÓN SECTOR MOVILIDAD"/>
    <s v="01 - AUDITORIA DE REGULARIDAD"/>
    <x v="0"/>
    <x v="1"/>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5"/>
    <s v=" "/>
    <x v="1"/>
    <x v="0"/>
    <x v="4"/>
    <m/>
    <m/>
    <x v="1"/>
    <m/>
    <m/>
    <m/>
  </r>
  <r>
    <n v="567"/>
    <s v="2018-07-26"/>
    <s v="MOVILIDAD"/>
    <s v="SECRETARIA DISTRITAL DE MOVILIDAD"/>
    <s v="113"/>
    <n v="2018"/>
    <n v="85"/>
    <s v="3.1.3.7.1"/>
    <n v="1"/>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5"/>
    <s v=" "/>
    <x v="1"/>
    <x v="1"/>
    <x v="27"/>
    <m/>
    <m/>
    <x v="0"/>
    <m/>
    <m/>
    <m/>
  </r>
  <r>
    <n v="568"/>
    <s v="2018-07-26"/>
    <s v="MOVILIDAD"/>
    <s v="SECRETARIA DISTRITAL DE MOVILIDAD"/>
    <s v="113"/>
    <n v="2018"/>
    <n v="85"/>
    <s v="3.1.3.7.1"/>
    <n v="2"/>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s v="DIRECCIÓN DE TRANSPORTE E INFRAESTRUCTURA"/>
    <s v="2018-08-15"/>
    <x v="38"/>
    <s v=" "/>
    <x v="1"/>
    <x v="1"/>
    <x v="27"/>
    <m/>
    <m/>
    <x v="0"/>
    <m/>
    <m/>
    <m/>
  </r>
  <r>
    <n v="569"/>
    <s v="2018-07-26"/>
    <s v="MOVILIDAD"/>
    <s v="SECRETARIA DISTRITAL DE MOVILIDAD"/>
    <s v="113"/>
    <n v="2018"/>
    <n v="85"/>
    <s v="3.1.3.7.1"/>
    <n v="3"/>
    <s v="DIRECCIÓN SECTOR MOVILIDAD"/>
    <s v="01 - AUDITORIA DE REGULARIDAD"/>
    <x v="0"/>
    <x v="1"/>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s v="DIRECCIÓN DE TRANSPORTE E INFRAESTRUCTURA"/>
    <s v="2018-08-15"/>
    <x v="38"/>
    <s v=" "/>
    <x v="1"/>
    <x v="1"/>
    <x v="27"/>
    <m/>
    <m/>
    <x v="0"/>
    <m/>
    <m/>
    <m/>
  </r>
  <r>
    <n v="573"/>
    <s v="2018-07-26"/>
    <s v="MOVILIDAD"/>
    <s v="SECRETARIA DISTRITAL DE MOVILIDAD"/>
    <s v="113"/>
    <n v="2018"/>
    <n v="85"/>
    <s v="3.1.4.12.1"/>
    <n v="1"/>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s v="SUBDIRECCIÓN FINANCIERA"/>
    <s v="2018-08-13"/>
    <x v="38"/>
    <s v=" "/>
    <x v="1"/>
    <x v="3"/>
    <x v="5"/>
    <m/>
    <m/>
    <x v="0"/>
    <m/>
    <m/>
    <m/>
  </r>
  <r>
    <n v="574"/>
    <s v="2018-07-26"/>
    <s v="MOVILIDAD"/>
    <s v="SECRETARIA DISTRITAL DE MOVILIDAD"/>
    <s v="113"/>
    <n v="2018"/>
    <n v="85"/>
    <s v="3.1.4.12.1"/>
    <n v="2"/>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s v="SUBDIRECCIÓN FINANCIERA"/>
    <s v="2018-08-13"/>
    <x v="37"/>
    <s v=" "/>
    <x v="1"/>
    <x v="3"/>
    <x v="5"/>
    <m/>
    <m/>
    <x v="0"/>
    <m/>
    <m/>
    <m/>
  </r>
  <r>
    <n v="575"/>
    <s v="2018-07-26"/>
    <s v="MOVILIDAD"/>
    <s v="SECRETARIA DISTRITAL DE MOVILIDAD"/>
    <s v="113"/>
    <n v="2018"/>
    <n v="85"/>
    <s v="3.1.4.12.1"/>
    <n v="3"/>
    <s v="DIRECCIÓN SECTOR MOVILIDAD"/>
    <s v="01 - AUDITORIA DE REGULARIDAD"/>
    <x v="0"/>
    <x v="6"/>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s v="SUBDIRECCIÓN FINANCIERA"/>
    <s v="2018-08-13"/>
    <x v="38"/>
    <s v=" "/>
    <x v="1"/>
    <x v="3"/>
    <x v="5"/>
    <m/>
    <m/>
    <x v="0"/>
    <m/>
    <m/>
    <m/>
  </r>
  <r>
    <n v="576"/>
    <s v="2017-10-27"/>
    <s v="MOVILIDAD"/>
    <s v="SECRETARIA DISTRITAL DE MOVILIDAD"/>
    <s v="113"/>
    <n v="2017"/>
    <n v="96"/>
    <s v="3.10.1"/>
    <n v="1"/>
    <s v="DIRECCIÓN SECTOR MOVILIDAD"/>
    <s v="02 - AUDITORIA DE DESEMPEÑO"/>
    <x v="0"/>
    <x v="1"/>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77"/>
    <s v="2017-10-27"/>
    <s v="MOVILIDAD"/>
    <s v="SECRETARIA DISTRITAL DE MOVILIDAD"/>
    <s v="113"/>
    <n v="2017"/>
    <n v="96"/>
    <s v="3.10.1"/>
    <n v="2"/>
    <s v="DIRECCIÓN SECTOR MOVILIDAD"/>
    <s v="02 - AUDITORIA DE DESEMPEÑO"/>
    <x v="0"/>
    <x v="1"/>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78"/>
    <s v="2017-10-27"/>
    <s v="MOVILIDAD"/>
    <s v="SECRETARIA DISTRITAL DE MOVILIDAD"/>
    <s v="113"/>
    <n v="2017"/>
    <n v="96"/>
    <s v="3.10.2"/>
    <n v="1"/>
    <s v="DIRECCIÓN SECTOR MOVILIDAD"/>
    <s v="02 - AUDITORIA DE DESEMPEÑO"/>
    <x v="0"/>
    <x v="1"/>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79"/>
    <s v="2017-10-27"/>
    <s v="MOVILIDAD"/>
    <s v="SECRETARIA DISTRITAL DE MOVILIDAD"/>
    <s v="113"/>
    <n v="2017"/>
    <n v="96"/>
    <s v="3.10.2"/>
    <n v="2"/>
    <s v="DIRECCIÓN SECTOR MOVILIDAD"/>
    <s v="02 - AUDITORIA DE DESEMPEÑO"/>
    <x v="0"/>
    <x v="1"/>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0"/>
    <s v="2017-10-27"/>
    <s v="MOVILIDAD"/>
    <s v="SECRETARIA DISTRITAL DE MOVILIDAD"/>
    <s v="113"/>
    <n v="2017"/>
    <n v="96"/>
    <s v="3.10.3"/>
    <n v="1"/>
    <s v="DIRECCIÓN SECTOR MOVILIDAD"/>
    <s v="02 - AUDITORIA DE DESEMPEÑO"/>
    <x v="0"/>
    <x v="1"/>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1"/>
    <s v=" "/>
    <x v="1"/>
    <x v="3"/>
    <x v="20"/>
    <n v="100"/>
    <n v="100"/>
    <x v="2"/>
    <d v="2018-10-19T00:00:00"/>
    <s v="Deicy Astrid Beltrán,Rosa Amparo Quintana y Luz Yamile Aya"/>
    <s v="_x000a_Se evidenció,  a través de  registros fotográficos que la SA, realizó el cambio de  marcación de las placas de Inventario utilizando el código QR, en  los equipos de medición de Control Ambiental de la SDM.   Cumpliendo con la acción y el indcador propuesto.  Se recomienda el cierre de la acción."/>
  </r>
  <r>
    <n v="581"/>
    <s v="2017-10-27"/>
    <s v="MOVILIDAD"/>
    <s v="SECRETARIA DISTRITAL DE MOVILIDAD"/>
    <s v="113"/>
    <n v="2017"/>
    <n v="96"/>
    <s v="3.10.3"/>
    <n v="2"/>
    <s v="DIRECCIÓN SECTOR MOVILIDAD"/>
    <s v="02 - AUDITORIA DE DESEMPEÑO"/>
    <x v="0"/>
    <x v="1"/>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1"/>
    <s v=" "/>
    <x v="1"/>
    <x v="3"/>
    <x v="20"/>
    <n v="100"/>
    <n v="100"/>
    <x v="2"/>
    <d v="2018-10-19T00:00:00"/>
    <s v="Deicy Astrid Beltrán,Rosa Amparo Quintana y Luz Yamile Aya"/>
    <s v="Seguimiento 20/10/2018:_x000a__x000a_Se  aporta como evidencia de la gestión realizada el levantamiento físico de inventario y de marcación de los 72 equipos de medición ambiental, relación en PDF  y registro fotografico.De acuerdo con  lo informado por el área se llevó a cabo el 19/12/2017, marcando el 100% de los equipos de medicion de control ambiental.Cumpliendo con la acción y el indicador propuesto.  Se recomienda el cierre de la acción._x000a__x000a_Seguimiento 07/02/2018 Blanca Ofir Murillo y María Janneth Romero_x000a__x000a_Se aporta como evidencia la gestión realizada de marcación de los equipos de medición ambiental. De acuerdo a lo informado por el área se llevo a cabo el 19/12/2017 marcando el 100% de los equipos de medicion de control ambiental. Adjuntan registro fotografico_x000a__x000a_Seguimiento 15/12/2017 - Blanca Ofir_x000a_Acción en ejecución, con fecha vigente.  Depende de ña adjudicación del contrato de avalúos de bienes de la SDM cuyas propuestas para evaluación se recibieron el 21/12/2017._x000a_"/>
  </r>
  <r>
    <n v="582"/>
    <s v="2017-10-27"/>
    <s v="MOVILIDAD"/>
    <s v="SECRETARIA DISTRITAL DE MOVILIDAD"/>
    <s v="113"/>
    <n v="2017"/>
    <n v="96"/>
    <s v="3.11.1"/>
    <n v="1"/>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3"/>
    <s v="2017-10-27"/>
    <s v="MOVILIDAD"/>
    <s v="SECRETARIA DISTRITAL DE MOVILIDAD"/>
    <s v="113"/>
    <n v="2017"/>
    <n v="96"/>
    <s v="3.11.1"/>
    <n v="2"/>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4"/>
    <s v="2017-10-27"/>
    <s v="MOVILIDAD"/>
    <s v="SECRETARIA DISTRITAL DE MOVILIDAD"/>
    <s v="113"/>
    <n v="2017"/>
    <n v="96"/>
    <s v="3.11.1"/>
    <n v="3"/>
    <s v="DIRECCIÓN SECTOR MOVILIDAD"/>
    <s v="02 - AUDITORIA DE DESEMPEÑO"/>
    <x v="0"/>
    <x v="1"/>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5"/>
    <s v="2017-10-27"/>
    <s v="MOVILIDAD"/>
    <s v="SECRETARIA DISTRITAL DE MOVILIDAD"/>
    <s v="113"/>
    <n v="2017"/>
    <n v="96"/>
    <s v="3.11.2"/>
    <n v="1"/>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6"/>
    <s v="2017-10-27"/>
    <s v="MOVILIDAD"/>
    <s v="SECRETARIA DISTRITAL DE MOVILIDAD"/>
    <s v="113"/>
    <n v="2017"/>
    <n v="96"/>
    <s v="3.11.2"/>
    <n v="2"/>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7"/>
    <s v="2017-10-27"/>
    <s v="MOVILIDAD"/>
    <s v="SECRETARIA DISTRITAL DE MOVILIDAD"/>
    <s v="113"/>
    <n v="2017"/>
    <n v="96"/>
    <s v="3.11.2"/>
    <n v="3"/>
    <s v="DIRECCIÓN SECTOR MOVILIDAD"/>
    <s v="02 - AUDITORIA DE DESEMPEÑO"/>
    <x v="0"/>
    <x v="1"/>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8"/>
    <s v="2018-01-30"/>
    <s v="MOVILIDAD"/>
    <s v="SECRETARIA DISTRITAL DE MOVILIDAD"/>
    <s v="113"/>
    <n v="2017"/>
    <n v="102"/>
    <s v="3.2.1"/>
    <n v="1"/>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32"/>
    <s v=" "/>
    <x v="1"/>
    <x v="0"/>
    <x v="16"/>
    <n v="100"/>
    <n v="100"/>
    <x v="2"/>
    <d v="2018-10-30T00:00:00"/>
    <s v="BLANCA OFIR MURILLO_x000a_JANNETH ROMERO"/>
    <s v="Se aporta evidencia memorando SDM DPA 123226 de fecha 15/06/2018 en el cual la DPA informa a los subdirectores, temas relacionados con el Sistema de Información Misional de la SDM, así como el procedimiento de Requerimiento de Desarrollo de Software de fecha 16/06/2016 de la ETB.- SICON_x000a__x000a_De acuerdo a lo anterior se recomienda el cierre de la acción._x000a__x000a_"/>
  </r>
  <r>
    <n v="599"/>
    <s v="2018-01-30"/>
    <s v="MOVILIDAD"/>
    <s v="SECRETARIA DISTRITAL DE MOVILIDAD"/>
    <s v="113"/>
    <n v="2017"/>
    <n v="102"/>
    <s v="3.2.1"/>
    <n v="2"/>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32"/>
    <s v=" "/>
    <x v="1"/>
    <x v="0"/>
    <x v="16"/>
    <n v="100"/>
    <n v="100"/>
    <x v="2"/>
    <d v="2018-10-30T00:00:00"/>
    <s v="BLANCA OFIR MURILLO_x000a_JANNETH ROMERO"/>
    <s v="Se aporta evidencia la lista de asistencia de la socialización a los Subdirectores (SJC, CST y SITP) del contenido del memorando SDM DPA 123226 de fecha 15/06/2018 en el cual la DPA informa a los subdirectores, temas relacionados con el Sistema de Información Misional de la SDM_x000a__x000a_De acuerdo a lo anterior se recomienda el cierre de la acción._x000a__x000a_"/>
  </r>
  <r>
    <n v="600"/>
    <s v="2018-01-30"/>
    <s v="MOVILIDAD"/>
    <s v="SECRETARIA DISTRITAL DE MOVILIDAD"/>
    <s v="113"/>
    <n v="2017"/>
    <n v="102"/>
    <s v="3.2.1"/>
    <n v="3"/>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32"/>
    <s v=" "/>
    <x v="1"/>
    <x v="0"/>
    <x v="16"/>
    <n v="100"/>
    <n v="100"/>
    <x v="2"/>
    <d v="2018-05-02T00:00:00"/>
    <s v="BLANCA OFIR MURILLO_x000a_JANNETH ROMERO"/>
    <s v="Se aporta como evidencia el requerimiento No. 32901 de fecha 23/03/2018, en el cual se solicita: _x000a_1. Reporte de resoluciones de fallo generadas entre el 01/07/2017 al 31/03/2018, incluyendo los intereses de mora._x000a_2. A partir del 01/04/2018 se solicita que trimestralmente se suministre la información indicada en el ítem 1_x000a__x000a_De acuerdo a lo anterior se recomienda el cierre de la acción."/>
  </r>
  <r>
    <n v="601"/>
    <s v="2018-01-30"/>
    <s v="MOVILIDAD"/>
    <s v="SECRETARIA DISTRITAL DE MOVILIDAD"/>
    <s v="113"/>
    <n v="2017"/>
    <n v="102"/>
    <s v="3.2.1"/>
    <n v="4"/>
    <s v="DIRECCIÓN SECTOR MOVILIDAD"/>
    <s v="02 - AUDITORIA DE DESEMPEÑO"/>
    <x v="1"/>
    <x v="5"/>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34"/>
    <s v=" "/>
    <x v="1"/>
    <x v="0"/>
    <x v="16"/>
    <n v="0"/>
    <m/>
    <x v="1"/>
    <d v="2018-05-02T00:00:00"/>
    <s v="BLANCA OFIR MURILLO_x000a_JANNETH ROMERO"/>
    <s v="La acción se encuentra dentro del plazo de ejecución. Vencimiento en el segundo semestre de la vigencia 2018"/>
  </r>
  <r>
    <n v="607"/>
    <s v="2016-01-29"/>
    <s v="MOVILIDAD"/>
    <s v="SECRETARIA DISTRITAL DE MOVILIDAD"/>
    <s v="113"/>
    <n v="2015"/>
    <n v="117"/>
    <s v="3.2.1."/>
    <n v="1"/>
    <s v="DIRECCIÓN SECTOR MOVILIDAD"/>
    <s v="02 - AUDITORIA DE DESEMPEÑO"/>
    <x v="3"/>
    <x v="5"/>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s v="SUBSECRETARIA DE GESTIÓN CORPO-DIRECCIÓN ADMI Y FINAN - SUBDIRECCIÓN ADMI"/>
    <s v="2016-02-10"/>
    <x v="43"/>
    <s v=" "/>
    <x v="0"/>
    <x v="3"/>
    <x v="28"/>
    <m/>
    <m/>
    <x v="0"/>
    <d v="2018-09-10T00:00:00"/>
    <m/>
    <s v="Se adjuntan como evidencias las comparaciones de mercado de los contratos suscritos en las vigencias 2016 y 2017, las invitaciones para cotizar, las matrices de los estudios de mercado con la cual se compara las diferentes cotizaciones presentadas para las dos vigencias, entre otros; lo cual permite evidenciar  la implementación de herramientas de control y seguimiento, en especial  de los contratos de apoyo logístico._x000a__x000a_Por tal razón se solicita el cierre de la acción"/>
  </r>
  <r>
    <n v="608"/>
    <s v="2017-07-19"/>
    <s v="MOVILIDAD"/>
    <s v="SECRETARIA DISTRITAL DE MOVILIDAD"/>
    <s v="113"/>
    <n v="2017"/>
    <n v="91"/>
    <s v="3.2.1.1"/>
    <n v="1"/>
    <s v="DIRECCIÓN SECTOR MOVILIDAD"/>
    <s v="01 - AUDITORIA DE REGULARIDAD"/>
    <x v="2"/>
    <x v="4"/>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n v="0"/>
    <m/>
    <x v="1"/>
    <d v="2018-05-02T00:00:00"/>
    <s v="BLANCA OFIR MURILLO_x000a_JANNETH ROMERO"/>
    <s v="La acción se encuentra dentro del plazo de ejecución. Vencimiento en el segundo semestre de la vigencia 2018"/>
  </r>
  <r>
    <n v="609"/>
    <s v="2017-07-19"/>
    <s v="MOVILIDAD"/>
    <s v="SECRETARIA DISTRITAL DE MOVILIDAD"/>
    <s v="113"/>
    <n v="2017"/>
    <n v="91"/>
    <s v="3.2.1.1"/>
    <n v="2"/>
    <s v="DIRECCIÓN SECTOR MOVILIDAD"/>
    <s v="01 - AUDITORIA DE REGULARIDAD"/>
    <x v="2"/>
    <x v="4"/>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0"/>
    <s v=" "/>
    <x v="1"/>
    <x v="0"/>
    <x v="1"/>
    <n v="0"/>
    <m/>
    <x v="1"/>
    <d v="2018-05-02T00:00:00"/>
    <s v="BLANCA OFIR MURILLO_x000a_JANNETH ROMERO"/>
    <s v="La acción se encuentra dentro del plazo de ejecución. Vencimiento en el segundo semestre de la vigencia 2018"/>
  </r>
  <r>
    <n v="610"/>
    <s v="2017-07-19"/>
    <s v="MOVILIDAD"/>
    <s v="SECRETARIA DISTRITAL DE MOVILIDAD"/>
    <s v="113"/>
    <n v="2017"/>
    <n v="91"/>
    <s v="3.2.1.2"/>
    <n v="1"/>
    <s v="DIRECCIÓN SECTOR MOVILIDAD"/>
    <s v="01 - AUDITORIA DE REGULARIDAD"/>
    <x v="2"/>
    <x v="4"/>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10"/>
    <s v=" "/>
    <x v="1"/>
    <x v="0"/>
    <x v="1"/>
    <n v="0"/>
    <m/>
    <x v="1"/>
    <d v="2018-05-02T00:00:00"/>
    <s v="BLANCA OFIR MURILLO_x000a_JANNETH ROMERO"/>
    <s v="La acción se encuentra dentro del plazo de ejecución. Vencimiento en el segundo semestre de la vigencia 2018"/>
  </r>
  <r>
    <n v="611"/>
    <s v="2017-07-19"/>
    <s v="MOVILIDAD"/>
    <s v="SECRETARIA DISTRITAL DE MOVILIDAD"/>
    <s v="113"/>
    <n v="2017"/>
    <n v="91"/>
    <s v="3.2.1.2"/>
    <n v="2"/>
    <s v="DIRECCIÓN SECTOR MOVILIDAD"/>
    <s v="01 - AUDITORIA DE REGULARIDAD"/>
    <x v="2"/>
    <x v="4"/>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10"/>
    <s v=" "/>
    <x v="1"/>
    <x v="0"/>
    <x v="1"/>
    <n v="0"/>
    <m/>
    <x v="1"/>
    <d v="2018-05-02T00:00:00"/>
    <s v="BLANCA OFIR MURILLO_x000a_JANNETH ROMERO"/>
    <s v="La acción se encuentra dentro del plazo de ejecución. Vencimiento en el segundo semestre de la vigencia 2018"/>
  </r>
  <r>
    <n v="616"/>
    <s v="2017-07-19"/>
    <s v="MOVILIDAD"/>
    <s v="SECRETARIA DISTRITAL DE MOVILIDAD"/>
    <s v="113"/>
    <n v="2017"/>
    <n v="91"/>
    <s v="3.2.1.3"/>
    <n v="1"/>
    <s v="DIRECCIÓN SECTOR MOVILIDAD"/>
    <s v="01 - AUDITORIA DE REGULARIDAD"/>
    <x v="2"/>
    <x v="4"/>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6"/>
    <s v=" "/>
    <x v="1"/>
    <x v="8"/>
    <x v="29"/>
    <n v="0"/>
    <n v="0"/>
    <x v="1"/>
    <d v="2018-10-29T00:00:00"/>
    <s v="Deicy Astrid Beltrán,Rosa Amparo Quintana y Luz Yamile Aya"/>
    <s v="No se aportaron evidencias."/>
  </r>
  <r>
    <n v="617"/>
    <s v="2017-07-19"/>
    <s v="MOVILIDAD"/>
    <s v="SECRETARIA DISTRITAL DE MOVILIDAD"/>
    <s v="113"/>
    <n v="2017"/>
    <n v="91"/>
    <s v="3.2.1.3"/>
    <n v="2"/>
    <s v="DIRECCIÓN SECTOR MOVILIDAD"/>
    <s v="01 - AUDITORIA DE REGULARIDAD"/>
    <x v="2"/>
    <x v="4"/>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6"/>
    <s v=" "/>
    <x v="1"/>
    <x v="8"/>
    <x v="29"/>
    <n v="0"/>
    <n v="0"/>
    <x v="1"/>
    <d v="2018-10-29T00:00:00"/>
    <s v="Deicy Astrid Beltrán,Rosa Amparo Quintana y Luz Yamile Aya"/>
    <s v="De acuerdo con las evidencias aportadas, se demuestra gestión por parte de las dependecias, para  emitir un acto adminsitrativo que ordene la apropiación de los &quot;pagos no aplicados&quot;. Sin embargo, las mismas no demuestran el cumplimiento de la acción ni el indicador porpuesto. Por lo tanto, la acción continua abierta     "/>
  </r>
  <r>
    <n v="618"/>
    <s v="2017-07-19"/>
    <s v="MOVILIDAD"/>
    <s v="SECRETARIA DISTRITAL DE MOVILIDAD"/>
    <s v="113"/>
    <n v="2017"/>
    <n v="91"/>
    <s v="3.2.1.3"/>
    <n v="3"/>
    <s v="DIRECCIÓN SECTOR MOVILIDAD"/>
    <s v="01 - AUDITORIA DE REGULARIDAD"/>
    <x v="2"/>
    <x v="4"/>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6"/>
    <s v=" "/>
    <x v="1"/>
    <x v="8"/>
    <x v="29"/>
    <n v="0"/>
    <n v="0"/>
    <x v="1"/>
    <d v="2018-10-29T00:00:00"/>
    <s v="Deicy Astrid Beltrán,Rosa Amparo Quintana y Luz Yamile Aya"/>
    <s v="No se aportaron evidencias"/>
  </r>
  <r>
    <n v="619"/>
    <s v="2018-01-30"/>
    <s v="MOVILIDAD"/>
    <s v="SECRETARIA DISTRITAL DE MOVILIDAD"/>
    <s v="113"/>
    <n v="2017"/>
    <n v="102"/>
    <s v="3.2.1.4"/>
    <n v="1"/>
    <s v="DIRECCIÓN SECTOR MOVILIDAD"/>
    <s v="02 - AUDITORIA DE DESEMPEÑO"/>
    <x v="1"/>
    <x v="5"/>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32"/>
    <s v=" "/>
    <x v="1"/>
    <x v="8"/>
    <x v="30"/>
    <n v="0"/>
    <n v="0"/>
    <x v="1"/>
    <d v="2018-10-19T00:00:00"/>
    <s v="Deicy Astrid Beltrán,Rosa Amparo Quintana y Luz Yamile Aya"/>
    <s v="Se elaboró el Protocolo para el acceso, consulta y alistamiento de información y documentos de archivo V.1,0 de 24/07/2018, publicado en https://intranetmovilidad.movilidadbogota.gov.co/intranet/sites/default/files/2018-07-24/PA01-PR04-PT01%20PROTOCOLO%20PARA%20EL%20ACCESO,%20CONSULTA%20Y%20ALISTAMIENTO%20DE%20INFORMACI%c3%93N%20Y%20DOCUMENTOS%20DE%20ARCHIVO%20VERSI%c3%93N%201.0%20DE%20JULIO%2024%20DE%202018.pdf. Cumpliendo  la acción e indicador propuesto. Se recomienda el cierre de la acción._x000a_"/>
  </r>
  <r>
    <n v="620"/>
    <s v="2018-01-30"/>
    <s v="MOVILIDAD"/>
    <s v="SECRETARIA DISTRITAL DE MOVILIDAD"/>
    <s v="113"/>
    <n v="2017"/>
    <n v="102"/>
    <s v="3.2.1.4"/>
    <n v="2"/>
    <s v="DIRECCIÓN SECTOR MOVILIDAD"/>
    <s v="02 - AUDITORIA DE DESEMPEÑO"/>
    <x v="1"/>
    <x v="5"/>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32"/>
    <s v=" "/>
    <x v="1"/>
    <x v="3"/>
    <x v="20"/>
    <n v="0"/>
    <n v="0"/>
    <x v="1"/>
    <d v="2018-10-19T00:00:00"/>
    <s v="Deicy Astrid Beltrán,Rosa Amparo Quintana y Luz Yamile Aya"/>
    <s v="_x000a_Se aporta como evidencia de la gestión realizada de la S.A, el listado de la socialización del Protocolo para el acceso, consulta y alistamiento de información y documentos de archivo v 1,0 de fecha 24/07/2018, así como el  pantallazo publicación  de  Comunicación Interna de Movilidad  de 27-07-2018,  dando cumplimiento a la acción y el indicador propuesto. De acuerdo a lo anterior se recomienda el cierre de la acción._x000a_"/>
  </r>
  <r>
    <n v="621"/>
    <s v="2017-10-27"/>
    <s v="MOVILIDAD"/>
    <s v="SECRETARIA DISTRITAL DE MOVILIDAD"/>
    <s v="113"/>
    <n v="2017"/>
    <n v="96"/>
    <s v="3.2.2"/>
    <n v="1"/>
    <s v="DIRECCIÓN SECTOR MOVILIDAD"/>
    <s v="02 - AUDITORIA DE DESEMPEÑO"/>
    <x v="0"/>
    <x v="1"/>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22"/>
    <s v="2017-10-27"/>
    <s v="MOVILIDAD"/>
    <s v="SECRETARIA DISTRITAL DE MOVILIDAD"/>
    <s v="113"/>
    <n v="2017"/>
    <n v="96"/>
    <s v="3.2.2"/>
    <n v="2"/>
    <s v="DIRECCIÓN SECTOR MOVILIDAD"/>
    <s v="02 - AUDITORIA DE DESEMPEÑO"/>
    <x v="0"/>
    <x v="1"/>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25"/>
    <s v="2016-09-14"/>
    <s v="MOVILIDAD"/>
    <s v="SECRETARIA DISTRITAL DE MOVILIDAD"/>
    <s v="113"/>
    <n v="2016"/>
    <n v="115"/>
    <s v="3.2.2"/>
    <n v="1"/>
    <s v="DIRECCIÓN SECTOR MOVILIDAD"/>
    <s v="02 - AUDITORIA DE DESEMPEÑO"/>
    <x v="0"/>
    <x v="1"/>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AL INICIO DE PROXIMOS CONTRATOS EL PROVEEDOR DEBERÁ SUMINISTRAR UNA LISTA DE REPUESTOS CON SUS COSTOS ASOCIADOS PARA SER APROBADOS POR PARTE DE LOS SUPERVISORES DEL CONTRATO."/>
    <s v="LISTA DE RESPUESTOS CON SUS COSTOS ASOCIADOS"/>
    <s v="UN LISTADO DE DE RESPUESTOS CON SUS COSTOS ASOCIADOS."/>
    <n v="1"/>
    <s v="SUBDIRECIÓN ADMINISTRATIVA"/>
    <s v="2016-09-27"/>
    <x v="44"/>
    <s v=" "/>
    <x v="2"/>
    <x v="2"/>
    <x v="3"/>
    <m/>
    <m/>
    <x v="0"/>
    <m/>
    <m/>
    <m/>
  </r>
  <r>
    <n v="631"/>
    <s v="2017-10-27"/>
    <s v="MOVILIDAD"/>
    <s v="SECRETARIA DISTRITAL DE MOVILIDAD"/>
    <s v="113"/>
    <n v="2017"/>
    <n v="96"/>
    <s v="3.2.3"/>
    <n v="1"/>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2"/>
    <s v="2017-10-27"/>
    <s v="MOVILIDAD"/>
    <s v="SECRETARIA DISTRITAL DE MOVILIDAD"/>
    <s v="113"/>
    <n v="2017"/>
    <n v="96"/>
    <s v="3.2.3"/>
    <n v="2"/>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3"/>
    <s v="2017-10-27"/>
    <s v="MOVILIDAD"/>
    <s v="SECRETARIA DISTRITAL DE MOVILIDAD"/>
    <s v="113"/>
    <n v="2017"/>
    <n v="96"/>
    <s v="3.2.3"/>
    <n v="3"/>
    <s v="DIRECCIÓN SECTOR MOVILIDAD"/>
    <s v="02 - AUDITORIA DE DESEMPEÑO"/>
    <x v="0"/>
    <x v="1"/>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4"/>
    <s v="2017-10-27"/>
    <s v="MOVILIDAD"/>
    <s v="SECRETARIA DISTRITAL DE MOVILIDAD"/>
    <s v="113"/>
    <n v="2017"/>
    <n v="96"/>
    <s v="3.2.4"/>
    <n v="1"/>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42"/>
    <s v=" "/>
    <x v="1"/>
    <x v="8"/>
    <x v="31"/>
    <n v="100"/>
    <n v="100"/>
    <x v="2"/>
    <d v="2017-12-31T00:00:00"/>
    <s v="DEICY BELTRAN"/>
    <s v="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
  </r>
  <r>
    <n v="635"/>
    <s v="2017-10-27"/>
    <s v="MOVILIDAD"/>
    <s v="SECRETARIA DISTRITAL DE MOVILIDAD"/>
    <s v="113"/>
    <n v="2017"/>
    <n v="96"/>
    <s v="3.2.4"/>
    <n v="2"/>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42"/>
    <s v=" "/>
    <x v="1"/>
    <x v="8"/>
    <x v="31"/>
    <n v="100"/>
    <n v="100"/>
    <x v="2"/>
    <d v="2017-12-31T00:00:00"/>
    <s v="DEICY BELTRAN"/>
    <s v="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r>
  <r>
    <n v="636"/>
    <s v="2017-10-27"/>
    <s v="MOVILIDAD"/>
    <s v="SECRETARIA DISTRITAL DE MOVILIDAD"/>
    <s v="113"/>
    <n v="2017"/>
    <n v="96"/>
    <s v="3.2.4"/>
    <n v="3"/>
    <s v="DIRECCIÓN SECTOR MOVILIDAD"/>
    <s v="02 - AUDITORIA DE DESEMPEÑO"/>
    <x v="0"/>
    <x v="1"/>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42"/>
    <s v=" "/>
    <x v="1"/>
    <x v="8"/>
    <x v="31"/>
    <n v="100"/>
    <n v="100"/>
    <x v="2"/>
    <d v="2017-12-31T00:00:00"/>
    <s v="DEICY BELTRAN"/>
    <s v="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r>
  <r>
    <n v="637"/>
    <s v="2017-10-27"/>
    <s v="MOVILIDAD"/>
    <s v="SECRETARIA DISTRITAL DE MOVILIDAD"/>
    <s v="113"/>
    <n v="2017"/>
    <n v="96"/>
    <s v="3.2.5"/>
    <n v="1"/>
    <s v="DIRECCIÓN SECTOR MOVILIDAD"/>
    <s v="02 - AUDITORIA DE DESEMPEÑO"/>
    <x v="0"/>
    <x v="1"/>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8"/>
    <s v="2017-10-27"/>
    <s v="MOVILIDAD"/>
    <s v="SECRETARIA DISTRITAL DE MOVILIDAD"/>
    <s v="113"/>
    <n v="2017"/>
    <n v="96"/>
    <s v="3.2.5"/>
    <n v="2"/>
    <s v="DIRECCIÓN SECTOR MOVILIDAD"/>
    <s v="02 - AUDITORIA DE DESEMPEÑO"/>
    <x v="0"/>
    <x v="1"/>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9"/>
    <s v="2017-10-27"/>
    <s v="MOVILIDAD"/>
    <s v="SECRETARIA DISTRITAL DE MOVILIDAD"/>
    <s v="113"/>
    <n v="2017"/>
    <n v="96"/>
    <s v="3.2.7"/>
    <n v="1"/>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0"/>
    <s v="2017-10-27"/>
    <s v="MOVILIDAD"/>
    <s v="SECRETARIA DISTRITAL DE MOVILIDAD"/>
    <s v="113"/>
    <n v="2017"/>
    <n v="96"/>
    <s v="3.2.7"/>
    <n v="2"/>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1"/>
    <s v="2017-10-27"/>
    <s v="MOVILIDAD"/>
    <s v="SECRETARIA DISTRITAL DE MOVILIDAD"/>
    <s v="113"/>
    <n v="2017"/>
    <n v="96"/>
    <s v="3.2.7"/>
    <n v="3"/>
    <s v="DIRECCIÓN SECTOR MOVILIDAD"/>
    <s v="02 - AUDITORIA DE DESEMPEÑO"/>
    <x v="0"/>
    <x v="1"/>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2"/>
    <s v="2017-10-27"/>
    <s v="MOVILIDAD"/>
    <s v="SECRETARIA DISTRITAL DE MOVILIDAD"/>
    <s v="113"/>
    <n v="2017"/>
    <n v="96"/>
    <s v="3.2.8"/>
    <n v="1"/>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45"/>
    <s v=" "/>
    <x v="1"/>
    <x v="6"/>
    <x v="32"/>
    <n v="100"/>
    <n v="100"/>
    <x v="2"/>
    <d v="2018-10-30T00:00:00"/>
    <s v="BLANCA OFIR MURILLO_x000a_JANNETH ROMERO"/>
    <s v="Se evidencia la actualización del procedimiento para adelantar el proceso sancionatorio a contratistas Versión 4,0 (PE01PR18) de fecha 29/12/2017, el cual incluye la actualización de los formatos y documentos anexos al procedimiento, dentro de los cuales se observa publicado en la intranet de la entidad los siguientes: PE01-PR18-F04, PE01-PR18-F05, PE01-PR18-F06 y PE01-PR18-F07_x000a__x000a_De acuerdo a lo anterior se recomienda el cierre de la acción."/>
  </r>
  <r>
    <n v="643"/>
    <s v="2017-10-27"/>
    <s v="MOVILIDAD"/>
    <s v="SECRETARIA DISTRITAL DE MOVILIDAD"/>
    <s v="113"/>
    <n v="2017"/>
    <n v="96"/>
    <s v="3.2.8"/>
    <n v="2"/>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45"/>
    <s v=" "/>
    <x v="1"/>
    <x v="6"/>
    <x v="32"/>
    <n v="100"/>
    <n v="100"/>
    <x v="2"/>
    <d v="2018-10-30T00:00:00"/>
    <s v="BLANCA OFIR MURILLO_x000a_JANNETH ROMERO"/>
    <s v="Se aporta como evidencia la presentación adelantada por la entidad en el mes de marzo de 2018 &quot;Procedimiento para Adelantar el Proceso Sancionatorio a Contratistas PE01-PR18&quot;. Así mismo se observa lista de asistencia con la participación de 92 servidores de fecha 13/03/2018._x000a__x000a_De acuerdo a lo anterior se recomienda el cierre de la acción."/>
  </r>
  <r>
    <n v="644"/>
    <s v="2017-10-27"/>
    <s v="MOVILIDAD"/>
    <s v="SECRETARIA DISTRITAL DE MOVILIDAD"/>
    <s v="113"/>
    <n v="2017"/>
    <n v="96"/>
    <s v="3.2.8"/>
    <n v="3"/>
    <s v="DIRECCIÓN SECTOR MOVILIDAD"/>
    <s v="02 - AUDITORIA DE DESEMPEÑO"/>
    <x v="0"/>
    <x v="1"/>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5"/>
    <s v="2017-10-27"/>
    <s v="MOVILIDAD"/>
    <s v="SECRETARIA DISTRITAL DE MOVILIDAD"/>
    <s v="113"/>
    <n v="2017"/>
    <n v="96"/>
    <s v="3.2.9"/>
    <n v="1"/>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42"/>
    <s v=" "/>
    <x v="1"/>
    <x v="8"/>
    <x v="31"/>
    <n v="0"/>
    <n v="0"/>
    <x v="1"/>
    <d v="2018-10-29T00:00:00"/>
    <s v="_x000a_LUZ AYA_x000a_DEICY BELTRAN_x000a_AMPARO QUINTANA"/>
    <s v="Se evidencia  realización  de la socialización a los supervisores de la Dirección de Control y_x000a_vigilancia, sobre el Manual de Contratación VERSIÓN 2,0 del  22-09-2017. Se adjunta presentación y listado de  asistencia,cumpliendo con la acción y el indicador propuesto. Se recomienda el cierre de la acción.  "/>
  </r>
  <r>
    <n v="646"/>
    <s v="2017-10-27"/>
    <s v="MOVILIDAD"/>
    <s v="SECRETARIA DISTRITAL DE MOVILIDAD"/>
    <s v="113"/>
    <n v="2017"/>
    <n v="96"/>
    <s v="3.2.9"/>
    <n v="2"/>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7"/>
    <s v="2017-10-27"/>
    <s v="MOVILIDAD"/>
    <s v="SECRETARIA DISTRITAL DE MOVILIDAD"/>
    <s v="113"/>
    <n v="2017"/>
    <n v="96"/>
    <s v="3.2.9"/>
    <n v="3"/>
    <s v="DIRECCIÓN SECTOR MOVILIDAD"/>
    <s v="02 - AUDITORIA DE DESEMPEÑO"/>
    <x v="0"/>
    <x v="1"/>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8"/>
    <s v="2017-10-27"/>
    <s v="MOVILIDAD"/>
    <s v="SECRETARIA DISTRITAL DE MOVILIDAD"/>
    <s v="113"/>
    <n v="2017"/>
    <n v="96"/>
    <s v="3.3.1"/>
    <n v="1"/>
    <s v="DIRECCIÓN SECTOR MOVILIDAD"/>
    <s v="02 - AUDITORIA DE DESEMPEÑO"/>
    <x v="0"/>
    <x v="1"/>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9"/>
    <s v="2017-10-27"/>
    <s v="MOVILIDAD"/>
    <s v="SECRETARIA DISTRITAL DE MOVILIDAD"/>
    <s v="113"/>
    <n v="2017"/>
    <n v="96"/>
    <s v="3.3.1"/>
    <n v="2"/>
    <s v="DIRECCIÓN SECTOR MOVILIDAD"/>
    <s v="02 - AUDITORIA DE DESEMPEÑO"/>
    <x v="0"/>
    <x v="1"/>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55"/>
    <s v="2015-12-29"/>
    <s v="MOVILIDAD"/>
    <s v="SECRETARIA DISTRITAL DE MOVILIDAD"/>
    <s v="113"/>
    <n v="2015"/>
    <n v="108"/>
    <s v="3.3.1.1"/>
    <n v="1"/>
    <s v="DIRECCIÓN SECTOR MOVILIDAD"/>
    <s v="01 - AUDITORIA DE REGULARIDAD"/>
    <x v="0"/>
    <x v="3"/>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ELABORACIÓN PROCEDIMIENTO"/>
    <s v="PROCEDIMIENTO PARA LA VIGILANCIA DE LOS PROCESOS DE COBRO COACTIVO POR INFRACCIONES A LAS NORMAS DE TRÁNSITO PUBLICADO EN LA INTRANET, CON  EVIDENCIAS DE SOCIALIZACIÓN DEL MISMO."/>
    <n v="1"/>
    <s v="DIRECCIÓN DE PROCESOS ADMINISTRATIVOS   SUBDIRECCIÓN DE JURISDICCIÓN COACTIVA"/>
    <s v="2015-06-05"/>
    <x v="46"/>
    <s v=" "/>
    <x v="2"/>
    <x v="2"/>
    <x v="3"/>
    <m/>
    <m/>
    <x v="0"/>
    <m/>
    <m/>
    <m/>
  </r>
  <r>
    <n v="656"/>
    <s v="2015-12-29"/>
    <s v="MOVILIDAD"/>
    <s v="SECRETARIA DISTRITAL DE MOVILIDAD"/>
    <s v="113"/>
    <n v="2015"/>
    <n v="108"/>
    <s v="3.3.1.1"/>
    <n v="2"/>
    <s v="DIRECCIÓN SECTOR MOVILIDAD"/>
    <s v="01 - AUDITORIA DE REGULARIDAD"/>
    <x v="0"/>
    <x v="3"/>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EALIZADO SICON"/>
    <s v="REQUERIMIENTO RADICADO AL ADMINISTRADOR DEL SISTEMA DE INFORMACIÓN CONTRAVENCIONAL SICON"/>
    <n v="1"/>
    <s v="SUBSECRETARÍA DE SERVICIOS DE LA MOVILIDAD"/>
    <s v="2015-06-05"/>
    <x v="46"/>
    <s v=" "/>
    <x v="2"/>
    <x v="2"/>
    <x v="3"/>
    <m/>
    <m/>
    <x v="0"/>
    <m/>
    <m/>
    <m/>
  </r>
  <r>
    <n v="657"/>
    <s v="2018-07-26"/>
    <s v="MOVILIDAD"/>
    <s v="SECRETARIA DISTRITAL DE MOVILIDAD"/>
    <s v="113"/>
    <n v="2018"/>
    <n v="85"/>
    <s v="3.3.1.1.2.1"/>
    <n v="1"/>
    <s v="DIRECCIÓN SECTOR MOVILIDAD"/>
    <s v="01 - AUDITORIA DE REGULARIDAD"/>
    <x v="2"/>
    <x v="4"/>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5"/>
    <s v=" "/>
    <x v="1"/>
    <x v="0"/>
    <x v="1"/>
    <n v="0"/>
    <m/>
    <x v="1"/>
    <m/>
    <m/>
    <m/>
  </r>
  <r>
    <n v="658"/>
    <s v="2018-07-26"/>
    <s v="MOVILIDAD"/>
    <s v="SECRETARIA DISTRITAL DE MOVILIDAD"/>
    <s v="113"/>
    <n v="2018"/>
    <n v="85"/>
    <s v="3.3.1.1.2.2"/>
    <n v="1"/>
    <s v="DIRECCIÓN SECTOR MOVILIDAD"/>
    <s v="01 - AUDITORIA DE REGULARIDAD"/>
    <x v="2"/>
    <x v="4"/>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5"/>
    <s v=" "/>
    <x v="1"/>
    <x v="0"/>
    <x v="1"/>
    <n v="0"/>
    <m/>
    <x v="1"/>
    <m/>
    <m/>
    <m/>
  </r>
  <r>
    <n v="659"/>
    <s v="2018-07-26"/>
    <s v="MOVILIDAD"/>
    <s v="SECRETARIA DISTRITAL DE MOVILIDAD"/>
    <s v="113"/>
    <n v="2018"/>
    <n v="85"/>
    <s v="3.3.1.1.2.3"/>
    <n v="1"/>
    <s v="DIRECCIÓN SECTOR MOVILIDAD"/>
    <s v="01 - AUDITORIA DE REGULARIDAD"/>
    <x v="2"/>
    <x v="4"/>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s v="SUBDIRECCIÓN DE JURISDICCIÓN COACTIVA - SUBDIRECCIÓN FINANCIERA"/>
    <s v="2018-08-13"/>
    <x v="37"/>
    <s v=" "/>
    <x v="1"/>
    <x v="6"/>
    <x v="17"/>
    <n v="0"/>
    <m/>
    <x v="1"/>
    <m/>
    <m/>
    <m/>
  </r>
  <r>
    <n v="660"/>
    <s v="2017-10-27"/>
    <s v="MOVILIDAD"/>
    <s v="SECRETARIA DISTRITAL DE MOVILIDAD"/>
    <s v="113"/>
    <n v="2017"/>
    <n v="96"/>
    <s v="3.3.2"/>
    <n v="1"/>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42"/>
    <s v=" "/>
    <x v="1"/>
    <x v="8"/>
    <x v="31"/>
    <n v="0"/>
    <n v="0"/>
    <x v="1"/>
    <d v="2018-10-29T00:00:00"/>
    <s v="_x000a_LUZ AYA_x000a_DEICY BELTRAN_x000a_AMPARO QUINTANA"/>
    <s v="Se evidencia  realización  de la socialización a los supervisores de la Dirección de Control y_x000a_vigilancia, sobre el Manual de Contratación VERSIÓN 2,0 del  22-09-2017. Se adjunta presentación y listado de  asistencia,cumpliendo con la acción y el indicador propuesto. Se recomienda el cierre de la acción.  "/>
  </r>
  <r>
    <n v="661"/>
    <s v="2017-10-27"/>
    <s v="MOVILIDAD"/>
    <s v="SECRETARIA DISTRITAL DE MOVILIDAD"/>
    <s v="113"/>
    <n v="2017"/>
    <n v="96"/>
    <s v="3.3.2"/>
    <n v="2"/>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2"/>
    <s v="2017-10-27"/>
    <s v="MOVILIDAD"/>
    <s v="SECRETARIA DISTRITAL DE MOVILIDAD"/>
    <s v="113"/>
    <n v="2017"/>
    <n v="96"/>
    <s v="3.3.2"/>
    <n v="3"/>
    <s v="DIRECCIÓN SECTOR MOVILIDAD"/>
    <s v="02 - AUDITORIA DE DESEMPEÑO"/>
    <x v="0"/>
    <x v="1"/>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9"/>
    <s v="2017-10-27"/>
    <s v="MOVILIDAD"/>
    <s v="SECRETARIA DISTRITAL DE MOVILIDAD"/>
    <s v="113"/>
    <n v="2017"/>
    <n v="96"/>
    <s v="3.3.3"/>
    <n v="1"/>
    <s v="DIRECCIÓN SECTOR MOVILIDAD"/>
    <s v="02 - AUDITORIA DE DESEMPEÑO"/>
    <x v="0"/>
    <x v="1"/>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70"/>
    <s v="2017-10-27"/>
    <s v="MOVILIDAD"/>
    <s v="SECRETARIA DISTRITAL DE MOVILIDAD"/>
    <s v="113"/>
    <n v="2017"/>
    <n v="96"/>
    <s v="3.3.4"/>
    <n v="1"/>
    <s v="DIRECCIÓN SECTOR MOVILIDAD"/>
    <s v="02 - AUDITORIA DE DESEMPEÑO"/>
    <x v="0"/>
    <x v="1"/>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71"/>
    <s v="2017-10-27"/>
    <s v="MOVILIDAD"/>
    <s v="SECRETARIA DISTRITAL DE MOVILIDAD"/>
    <s v="113"/>
    <n v="2017"/>
    <n v="96"/>
    <s v="3.4.1"/>
    <n v="1"/>
    <s v="DIRECCIÓN SECTOR MOVILIDAD"/>
    <s v="02 - AUDITORIA DE DESEMPEÑO"/>
    <x v="0"/>
    <x v="1"/>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72"/>
    <s v="2017-10-27"/>
    <s v="MOVILIDAD"/>
    <s v="SECRETARIA DISTRITAL DE MOVILIDAD"/>
    <s v="113"/>
    <n v="2017"/>
    <n v="96"/>
    <s v="3.4.1"/>
    <n v="2"/>
    <s v="DIRECCIÓN SECTOR MOVILIDAD"/>
    <s v="02 - AUDITORIA DE DESEMPEÑO"/>
    <x v="0"/>
    <x v="1"/>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42"/>
    <s v=" "/>
    <x v="1"/>
    <x v="0"/>
    <x v="4"/>
    <n v="0"/>
    <n v="0"/>
    <x v="1"/>
    <d v="2018-10-30T00:00:00"/>
    <s v="BLANCA OFIR MURILLO_x000a_JANNETH ROMERO"/>
    <s v="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725"/>
    <s v="2016-09-14"/>
    <s v="MOVILIDAD"/>
    <s v="SECRETARIA DISTRITAL DE MOVILIDAD"/>
    <s v="113"/>
    <n v="2016"/>
    <n v="115"/>
    <s v="3.9.1.1"/>
    <n v="3"/>
    <s v="DIRECCIÓN SECTOR MOVILIDAD"/>
    <s v="02 - AUDITORIA DE DESEMPEÑO"/>
    <x v="0"/>
    <x v="1"/>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m/>
    <m/>
    <x v="0"/>
    <m/>
    <m/>
    <m/>
  </r>
  <r>
    <n v="728"/>
    <s v="2016-09-14"/>
    <s v="MOVILIDAD"/>
    <s v="SECRETARIA DISTRITAL DE MOVILIDAD"/>
    <s v="113"/>
    <n v="2016"/>
    <n v="115"/>
    <s v="3.9.1.2"/>
    <n v="3"/>
    <s v="DIRECCIÓN SECTOR MOVILIDAD"/>
    <s v="02 - AUDITORIA DE DESEMPEÑO"/>
    <x v="0"/>
    <x v="1"/>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m/>
    <m/>
    <x v="0"/>
    <m/>
    <m/>
    <m/>
  </r>
  <r>
    <n v="731"/>
    <s v="2016-09-14"/>
    <s v="MOVILIDAD"/>
    <s v="SECRETARIA DISTRITAL DE MOVILIDAD"/>
    <s v="113"/>
    <n v="2016"/>
    <n v="115"/>
    <s v="3.9.2.1"/>
    <n v="3"/>
    <s v="DIRECCIÓN SECTOR MOVILIDAD"/>
    <s v="02 - AUDITORIA DE DESEMPEÑO"/>
    <x v="0"/>
    <x v="1"/>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m/>
    <m/>
    <x v="0"/>
    <m/>
    <m/>
    <m/>
  </r>
  <r>
    <n v="734"/>
    <s v="2016-09-14"/>
    <s v="MOVILIDAD"/>
    <s v="SECRETARIA DISTRITAL DE MOVILIDAD"/>
    <s v="113"/>
    <n v="2016"/>
    <n v="115"/>
    <s v="3.9.3.1"/>
    <n v="3"/>
    <s v="DIRECCIÓN SECTOR MOVILIDAD"/>
    <s v="02 - AUDITORIA DE DESEMPEÑO"/>
    <x v="0"/>
    <x v="1"/>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m/>
    <m/>
    <x v="0"/>
    <m/>
    <m/>
    <m/>
  </r>
  <r>
    <n v="737"/>
    <s v="2016-09-14"/>
    <s v="MOVILIDAD"/>
    <s v="SECRETARIA DISTRITAL DE MOVILIDAD"/>
    <s v="113"/>
    <n v="2016"/>
    <n v="115"/>
    <s v="3.9.4.1"/>
    <n v="3"/>
    <s v="DIRECCIÓN SECTOR MOVILIDAD"/>
    <s v="02 - AUDITORIA DE DESEMPEÑO"/>
    <x v="0"/>
    <x v="1"/>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44"/>
    <s v=" "/>
    <x v="2"/>
    <x v="2"/>
    <x v="3"/>
    <m/>
    <m/>
    <x v="0"/>
    <m/>
    <m/>
    <m/>
  </r>
  <r>
    <n v="741"/>
    <s v="2016-09-14"/>
    <s v="MOVILIDAD"/>
    <s v="SECRETARIA DISTRITAL DE MOVILIDAD"/>
    <s v="113"/>
    <n v="2016"/>
    <n v="115"/>
    <s v="3.9.5.2"/>
    <n v="1"/>
    <s v="DIRECCIÓN SECTOR MOVILIDAD"/>
    <s v="02 - AUDITORIA DE DESEMPEÑO"/>
    <x v="1"/>
    <x v="5"/>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s v="DIRECCIÓN DE SERVICIO AL CIUDADANO /  OFICINA DE INFORMACIÓN SECTORIAL"/>
    <s v="2016-09-27"/>
    <x v="44"/>
    <s v=" "/>
    <x v="2"/>
    <x v="2"/>
    <x v="3"/>
    <m/>
    <m/>
    <x v="0"/>
    <m/>
    <m/>
    <m/>
  </r>
  <r>
    <n v="746"/>
    <s v="2018-07-26"/>
    <s v="MOVILIDAD"/>
    <s v="SECRETARIA DISTRITAL DE MOVILIDAD"/>
    <s v="113"/>
    <n v="2018"/>
    <n v="85"/>
    <s v="4.1.1"/>
    <n v="1"/>
    <s v="DIRECCIÓN SECTOR MOVILIDAD"/>
    <s v="01 - AUDITORIA DE REGULARIDAD"/>
    <x v="0"/>
    <x v="1"/>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5"/>
    <s v=" "/>
    <x v="1"/>
    <x v="0"/>
    <x v="1"/>
    <n v="0"/>
    <m/>
    <x v="1"/>
    <m/>
    <m/>
    <m/>
  </r>
  <r>
    <n v="747"/>
    <s v="2018-07-26"/>
    <s v="MOVILIDAD"/>
    <s v="SECRETARIA DISTRITAL DE MOVILIDAD"/>
    <s v="113"/>
    <n v="2018"/>
    <n v="85"/>
    <s v="4.1.2"/>
    <n v="1"/>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5"/>
    <s v=" "/>
    <x v="1"/>
    <x v="0"/>
    <x v="1"/>
    <n v="0"/>
    <m/>
    <x v="1"/>
    <m/>
    <m/>
    <m/>
  </r>
  <r>
    <n v="748"/>
    <s v="2018-07-26"/>
    <s v="MOVILIDAD"/>
    <s v="SECRETARIA DISTRITAL DE MOVILIDAD"/>
    <s v="113"/>
    <n v="2018"/>
    <n v="85"/>
    <s v="4.1.2"/>
    <n v="2"/>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s v="SUBDIRECCIÓN ADMINISTRATIVA"/>
    <s v="2018-08-13"/>
    <x v="47"/>
    <s v=" "/>
    <x v="1"/>
    <x v="3"/>
    <x v="20"/>
    <m/>
    <m/>
    <x v="0"/>
    <m/>
    <m/>
    <m/>
  </r>
  <r>
    <n v="749"/>
    <s v="2018-07-26"/>
    <s v="MOVILIDAD"/>
    <s v="SECRETARIA DISTRITAL DE MOVILIDAD"/>
    <s v="113"/>
    <n v="2018"/>
    <n v="85"/>
    <s v="4.1.2"/>
    <n v="3"/>
    <s v="DIRECCIÓN SECTOR MOVILIDAD"/>
    <s v="01 - AUDITORIA DE REGULARIDAD"/>
    <x v="0"/>
    <x v="1"/>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s v="SUBDIRECCIÓN ADMINISTRATIVA"/>
    <s v="2018-08-13"/>
    <x v="33"/>
    <s v=" "/>
    <x v="1"/>
    <x v="3"/>
    <x v="20"/>
    <m/>
    <m/>
    <x v="0"/>
    <m/>
    <m/>
    <m/>
  </r>
  <r>
    <n v="750"/>
    <s v="2018-07-26"/>
    <s v="MOVILIDAD"/>
    <s v="SECRETARIA DISTRITAL DE MOVILIDAD"/>
    <s v="113"/>
    <n v="2018"/>
    <n v="85"/>
    <s v="4.1.3"/>
    <n v="1"/>
    <s v="DIRECCIÓN SECTOR MOVILIDAD"/>
    <s v="01 - AUDITORIA DE REGULARIDAD"/>
    <x v="0"/>
    <x v="1"/>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s v="DIRECCIÓN DE ASUNTOS LEGALES"/>
    <s v="2018-08-13"/>
    <x v="38"/>
    <s v=" "/>
    <x v="1"/>
    <x v="3"/>
    <x v="26"/>
    <m/>
    <m/>
    <x v="0"/>
    <m/>
    <m/>
    <m/>
  </r>
  <r>
    <n v="751"/>
    <s v="2018-07-26"/>
    <s v="MOVILIDAD"/>
    <s v="SECRETARIA DISTRITAL DE MOVILIDAD"/>
    <s v="113"/>
    <n v="2018"/>
    <n v="85"/>
    <s v="4.2.1"/>
    <n v="1"/>
    <s v="DIRECCIÓN SECTOR MOVILIDAD"/>
    <s v="01 - AUDITORIA DE REGULARIDAD"/>
    <x v="0"/>
    <x v="1"/>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s v="DIRECCIÓN DE ASUNTOS LEGALES"/>
    <s v="2018-08-13"/>
    <x v="33"/>
    <s v=" "/>
    <x v="1"/>
    <x v="3"/>
    <x v="26"/>
    <m/>
    <m/>
    <x v="0"/>
    <m/>
    <m/>
    <m/>
  </r>
  <r>
    <n v="754"/>
    <s v="2018-07-26"/>
    <s v="MOVILIDAD"/>
    <s v="SECRETARIA DISTRITAL DE MOVILIDAD"/>
    <s v="113"/>
    <n v="2018"/>
    <n v="85"/>
    <s v="4.2.2"/>
    <n v="1"/>
    <s v="DIRECCIÓN SECTOR MOVILIDAD"/>
    <s v="01 - AUDITORIA DE REGULARIDAD"/>
    <x v="0"/>
    <x v="1"/>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s v="DIRECCIÓN ADMINISTRATIVA Y FINANCIERA"/>
    <s v="2018-08-13"/>
    <x v="38"/>
    <s v=" "/>
    <x v="1"/>
    <x v="3"/>
    <x v="33"/>
    <m/>
    <m/>
    <x v="0"/>
    <m/>
    <m/>
    <m/>
  </r>
  <r>
    <n v="755"/>
    <s v="2018-07-26"/>
    <s v="MOVILIDAD"/>
    <s v="SECRETARIA DISTRITAL DE MOVILIDAD"/>
    <s v="113"/>
    <n v="2018"/>
    <n v="85"/>
    <s v="4.2.2"/>
    <n v="2"/>
    <s v="DIRECCIÓN SECTOR MOVILIDAD"/>
    <s v="01 - AUDITORIA DE REGULARIDAD"/>
    <x v="0"/>
    <x v="1"/>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s v="DIRECCIÓN ADMINISTRATIVA Y FINANCIERA"/>
    <s v="2018-08-13"/>
    <x v="38"/>
    <s v=" "/>
    <x v="1"/>
    <x v="3"/>
    <x v="33"/>
    <m/>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9"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22:J151" firstHeaderRow="1" firstDataRow="3" firstDataCol="1" rowPageCount="2" colPageCount="1"/>
  <pivotFields count="32">
    <pivotField showAll="0"/>
    <pivotField showAll="0"/>
    <pivotField showAll="0"/>
    <pivotField showAll="0"/>
    <pivotField showAll="0"/>
    <pivotField showAll="0"/>
    <pivotField showAll="0"/>
    <pivotField showAll="0"/>
    <pivotField dataField="1" showAll="0"/>
    <pivotField showAll="0"/>
    <pivotField showAll="0"/>
    <pivotField axis="axisCol" showAll="0">
      <items count="5">
        <item x="1"/>
        <item x="2"/>
        <item x="0"/>
        <item x="3"/>
        <item t="default"/>
      </items>
    </pivotField>
    <pivotField axis="axisCol" showAll="0">
      <items count="8">
        <item x="3"/>
        <item x="4"/>
        <item x="1"/>
        <item x="6"/>
        <item n="Planes, Programas y Proyectos, Informe Balance Social, Calificación Gestión Ambiental,  Obetivos de Desarrollo Sostenible" x="5"/>
        <item x="0"/>
        <item x="2"/>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1"/>
        <item h="1" x="0"/>
        <item h="1" x="2"/>
        <item t="default"/>
      </items>
    </pivotField>
    <pivotField axis="axisPage" multipleItemSelectionAllowed="1" showAll="0">
      <items count="10">
        <item x="3"/>
        <item x="8"/>
        <item x="7"/>
        <item x="1"/>
        <item x="5"/>
        <item x="0"/>
        <item x="6"/>
        <item x="4"/>
        <item x="2"/>
        <item t="default"/>
      </items>
    </pivotField>
    <pivotField axis="axisRow" showAll="0">
      <items count="35">
        <item x="33"/>
        <item x="28"/>
        <item x="26"/>
        <item x="31"/>
        <item x="21"/>
        <item x="25"/>
        <item x="4"/>
        <item x="16"/>
        <item x="9"/>
        <item x="14"/>
        <item x="22"/>
        <item x="15"/>
        <item x="23"/>
        <item x="27"/>
        <item x="20"/>
        <item x="30"/>
        <item x="19"/>
        <item x="1"/>
        <item x="17"/>
        <item x="13"/>
        <item x="5"/>
        <item x="18"/>
        <item x="29"/>
        <item x="11"/>
        <item x="32"/>
        <item x="2"/>
        <item x="7"/>
        <item x="12"/>
        <item x="8"/>
        <item x="0"/>
        <item x="24"/>
        <item x="10"/>
        <item x="6"/>
        <item x="3"/>
        <item t="default"/>
      </items>
    </pivotField>
    <pivotField showAll="0"/>
    <pivotField showAll="0"/>
    <pivotField showAll="0"/>
    <pivotField showAll="0"/>
    <pivotField showAll="0"/>
    <pivotField showAll="0"/>
  </pivotFields>
  <rowFields count="1">
    <field x="25"/>
  </rowFields>
  <rowItems count="27">
    <i>
      <x/>
    </i>
    <i>
      <x v="2"/>
    </i>
    <i>
      <x v="3"/>
    </i>
    <i>
      <x v="4"/>
    </i>
    <i>
      <x v="5"/>
    </i>
    <i>
      <x v="6"/>
    </i>
    <i>
      <x v="7"/>
    </i>
    <i>
      <x v="8"/>
    </i>
    <i>
      <x v="9"/>
    </i>
    <i>
      <x v="10"/>
    </i>
    <i>
      <x v="11"/>
    </i>
    <i>
      <x v="12"/>
    </i>
    <i>
      <x v="13"/>
    </i>
    <i>
      <x v="14"/>
    </i>
    <i>
      <x v="15"/>
    </i>
    <i>
      <x v="16"/>
    </i>
    <i>
      <x v="17"/>
    </i>
    <i>
      <x v="18"/>
    </i>
    <i>
      <x v="19"/>
    </i>
    <i>
      <x v="20"/>
    </i>
    <i>
      <x v="21"/>
    </i>
    <i>
      <x v="22"/>
    </i>
    <i>
      <x v="24"/>
    </i>
    <i>
      <x v="25"/>
    </i>
    <i>
      <x v="26"/>
    </i>
    <i>
      <x v="30"/>
    </i>
    <i t="grand">
      <x/>
    </i>
  </rowItems>
  <colFields count="2">
    <field x="11"/>
    <field x="12"/>
  </colFields>
  <colItems count="9">
    <i>
      <x/>
      <x v="4"/>
    </i>
    <i t="default">
      <x/>
    </i>
    <i>
      <x v="1"/>
      <x v="1"/>
    </i>
    <i t="default">
      <x v="1"/>
    </i>
    <i>
      <x v="2"/>
      <x v="2"/>
    </i>
    <i r="1">
      <x v="3"/>
    </i>
    <i r="1">
      <x v="5"/>
    </i>
    <i t="default">
      <x v="2"/>
    </i>
    <i t="grand">
      <x/>
    </i>
  </colItems>
  <pageFields count="2">
    <pageField fld="23" hier="-1"/>
    <pageField fld="24" hier="-1"/>
  </pageFields>
  <dataFields count="1">
    <dataField name="Cuenta de CODIGO ACCION" fld="8" subtotal="count" baseField="12" baseItem="3"/>
  </dataFields>
  <formats count="37">
    <format dxfId="44">
      <pivotArea dataOnly="0" labelOnly="1" fieldPosition="0">
        <references count="1">
          <reference field="12" count="1">
            <x v="4"/>
          </reference>
        </references>
      </pivotArea>
    </format>
    <format dxfId="43">
      <pivotArea collapsedLevelsAreSubtotals="1" fieldPosition="0">
        <references count="1">
          <reference field="12" count="1">
            <x v="4"/>
          </reference>
        </references>
      </pivotArea>
    </format>
    <format dxfId="42">
      <pivotArea collapsedLevelsAreSubtotals="1" fieldPosition="0">
        <references count="1">
          <reference field="12" count="1">
            <x v="2"/>
          </reference>
        </references>
      </pivotArea>
    </format>
    <format dxfId="41">
      <pivotArea dataOnly="0" labelOnly="1" fieldPosition="0">
        <references count="1">
          <reference field="12" count="1">
            <x v="2"/>
          </reference>
        </references>
      </pivotArea>
    </format>
    <format dxfId="40">
      <pivotArea collapsedLevelsAreSubtotals="1" fieldPosition="0">
        <references count="1">
          <reference field="12" count="1">
            <x v="5"/>
          </reference>
        </references>
      </pivotArea>
    </format>
    <format dxfId="39">
      <pivotArea dataOnly="0" labelOnly="1" fieldPosition="0">
        <references count="1">
          <reference field="12" count="1">
            <x v="5"/>
          </reference>
        </references>
      </pivotArea>
    </format>
    <format dxfId="38">
      <pivotArea dataOnly="0" labelOnly="1" fieldPosition="0">
        <references count="1">
          <reference field="12" count="1">
            <x v="4"/>
          </reference>
        </references>
      </pivotArea>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11" type="button" dataOnly="0" labelOnly="1" outline="0" axis="axisCol" fieldPosition="0"/>
    </format>
    <format dxfId="33">
      <pivotArea type="topRight" dataOnly="0" labelOnly="1" outline="0" fieldPosition="0"/>
    </format>
    <format dxfId="32">
      <pivotArea field="12" type="button" dataOnly="0" labelOnly="1" outline="0" axis="axisCol" fieldPosition="1"/>
    </format>
    <format dxfId="31">
      <pivotArea dataOnly="0" labelOnly="1" fieldPosition="0">
        <references count="1">
          <reference field="12" count="4">
            <x v="1"/>
            <x v="2"/>
            <x v="4"/>
            <x v="5"/>
          </reference>
        </references>
      </pivotArea>
    </format>
    <format dxfId="30">
      <pivotArea dataOnly="0" labelOnly="1" grandRow="1" outline="0" fieldPosition="0"/>
    </format>
    <format dxfId="29">
      <pivotArea dataOnly="0" labelOnly="1" grandCol="1" outline="0" fieldPosition="0"/>
    </format>
    <format dxfId="28">
      <pivotArea dataOnly="0" labelOnly="1" grandCol="1" outline="0" fieldPosition="0"/>
    </format>
    <format dxfId="27">
      <pivotArea type="origin" dataOnly="0" labelOnly="1" outline="0" fieldPosition="0"/>
    </format>
    <format dxfId="26">
      <pivotArea field="11" type="button" dataOnly="0" labelOnly="1" outline="0" axis="axisCol" fieldPosition="0"/>
    </format>
    <format dxfId="25">
      <pivotArea field="12" type="button" dataOnly="0" labelOnly="1" outline="0" axis="axisCol" fieldPosition="1"/>
    </format>
    <format dxfId="24">
      <pivotArea type="topRight" dataOnly="0" labelOnly="1" outline="0" fieldPosition="0"/>
    </format>
    <format dxfId="23">
      <pivotArea dataOnly="0" labelOnly="1" fieldPosition="0">
        <references count="1">
          <reference field="11" count="1">
            <x v="0"/>
          </reference>
        </references>
      </pivotArea>
    </format>
    <format dxfId="22">
      <pivotArea dataOnly="0" labelOnly="1" offset="IV1" fieldPosition="0">
        <references count="1">
          <reference field="11" count="1" defaultSubtotal="1">
            <x v="0"/>
          </reference>
        </references>
      </pivotArea>
    </format>
    <format dxfId="21">
      <pivotArea dataOnly="0" labelOnly="1" fieldPosition="0">
        <references count="1">
          <reference field="11" count="1">
            <x v="1"/>
          </reference>
        </references>
      </pivotArea>
    </format>
    <format dxfId="20">
      <pivotArea dataOnly="0" labelOnly="1" offset="IV1" fieldPosition="0">
        <references count="1">
          <reference field="11" count="1" defaultSubtotal="1">
            <x v="1"/>
          </reference>
        </references>
      </pivotArea>
    </format>
    <format dxfId="19">
      <pivotArea dataOnly="0" labelOnly="1" fieldPosition="0">
        <references count="1">
          <reference field="11" count="1">
            <x v="2"/>
          </reference>
        </references>
      </pivotArea>
    </format>
    <format dxfId="18">
      <pivotArea dataOnly="0" labelOnly="1" offset="IV1" fieldPosition="0">
        <references count="1">
          <reference field="11" count="1" defaultSubtotal="1">
            <x v="2"/>
          </reference>
        </references>
      </pivotArea>
    </format>
    <format dxfId="17">
      <pivotArea dataOnly="0" labelOnly="1" grandCol="1" outline="0" offset="IV1" fieldPosition="0"/>
    </format>
    <format dxfId="16">
      <pivotArea dataOnly="0" labelOnly="1" fieldPosition="0">
        <references count="2">
          <reference field="11" count="1" selected="0">
            <x v="1"/>
          </reference>
          <reference field="12" count="1">
            <x v="1"/>
          </reference>
        </references>
      </pivotArea>
    </format>
    <format dxfId="15">
      <pivotArea dataOnly="0" labelOnly="1" fieldPosition="0">
        <references count="2">
          <reference field="11" count="1" selected="0">
            <x v="2"/>
          </reference>
          <reference field="12" count="1">
            <x v="2"/>
          </reference>
        </references>
      </pivotArea>
    </format>
    <format dxfId="14">
      <pivotArea dataOnly="0" labelOnly="1" fieldPosition="0">
        <references count="2">
          <reference field="11" count="1" selected="0">
            <x v="2"/>
          </reference>
          <reference field="12" count="1">
            <x v="3"/>
          </reference>
        </references>
      </pivotArea>
    </format>
    <format dxfId="13">
      <pivotArea dataOnly="0" labelOnly="1" fieldPosition="0">
        <references count="2">
          <reference field="11" count="1" selected="0">
            <x v="2"/>
          </reference>
          <reference field="12" count="1">
            <x v="5"/>
          </reference>
        </references>
      </pivotArea>
    </format>
    <format dxfId="12">
      <pivotArea dataOnly="0" labelOnly="1" grandCol="1" outline="0" fieldPosition="0"/>
    </format>
    <format dxfId="11">
      <pivotArea dataOnly="0" labelOnly="1" grandCol="1" outline="0" fieldPosition="0"/>
    </format>
    <format dxfId="10">
      <pivotArea dataOnly="0" labelOnly="1" grandCol="1" outline="0" fieldPosition="0"/>
    </format>
    <format dxfId="9">
      <pivotArea dataOnly="0" labelOnly="1" fieldPosition="0">
        <references count="1">
          <reference field="25" count="1">
            <x v="16"/>
          </reference>
        </references>
      </pivotArea>
    </format>
    <format dxfId="8">
      <pivotArea dataOnly="0" labelOnly="1" fieldPosition="0">
        <references count="1">
          <reference field="25" count="1">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location ref="A36:B44" firstHeaderRow="1" firstDataRow="1" firstDataCol="1" rowPageCount="1" colPageCount="1"/>
  <pivotFields count="26">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h="1" m="1" x="4"/>
        <item h="1" m="1" x="3"/>
        <item h="1" x="0"/>
        <item h="1" x="2"/>
        <item t="default"/>
      </items>
    </pivotField>
    <pivotField axis="axisRow" showAll="0">
      <items count="10">
        <item x="3"/>
        <item x="8"/>
        <item x="7"/>
        <item x="1"/>
        <item x="5"/>
        <item x="0"/>
        <item x="6"/>
        <item x="4"/>
        <item x="2"/>
        <item t="default"/>
      </items>
    </pivotField>
    <pivotField showAll="0"/>
  </pivotFields>
  <rowFields count="1">
    <field x="24"/>
  </rowFields>
  <rowItems count="8">
    <i>
      <x/>
    </i>
    <i>
      <x v="1"/>
    </i>
    <i>
      <x v="3"/>
    </i>
    <i>
      <x v="4"/>
    </i>
    <i>
      <x v="5"/>
    </i>
    <i>
      <x v="6"/>
    </i>
    <i>
      <x v="7"/>
    </i>
    <i t="grand">
      <x/>
    </i>
  </rowItems>
  <colItems count="1">
    <i/>
  </colItems>
  <pageFields count="1">
    <pageField fld="23" hier="-1"/>
  </pageFields>
  <dataFields count="1">
    <dataField name="Cuenta de No. ACCONES" fld="7" subtotal="count" baseField="0" baseItem="0"/>
  </dataFields>
  <formats count="13">
    <format dxfId="57">
      <pivotArea dataOnly="0" labelOnly="1" outline="0" axis="axisValues" fieldPosition="0"/>
    </format>
    <format dxfId="56">
      <pivotArea dataOnly="0" labelOnly="1" outline="0" axis="axisValues" fieldPosition="0"/>
    </format>
    <format dxfId="55">
      <pivotArea collapsedLevelsAreSubtotals="1" fieldPosition="0">
        <references count="1">
          <reference field="24" count="2">
            <x v="5"/>
            <x v="6"/>
          </reference>
        </references>
      </pivotArea>
    </format>
    <format dxfId="54">
      <pivotArea dataOnly="0" labelOnly="1" fieldPosition="0">
        <references count="1">
          <reference field="24" count="2">
            <x v="5"/>
            <x v="6"/>
          </reference>
        </references>
      </pivotArea>
    </format>
    <format dxfId="53">
      <pivotArea type="all" dataOnly="0" outline="0" fieldPosition="0"/>
    </format>
    <format dxfId="52">
      <pivotArea outline="0" collapsedLevelsAreSubtotals="1" fieldPosition="0"/>
    </format>
    <format dxfId="51">
      <pivotArea field="24" type="button" dataOnly="0" labelOnly="1" outline="0" axis="axisRow" fieldPosition="0"/>
    </format>
    <format dxfId="50">
      <pivotArea dataOnly="0" labelOnly="1" outline="0" axis="axisValues" fieldPosition="0"/>
    </format>
    <format dxfId="49">
      <pivotArea dataOnly="0" labelOnly="1" fieldPosition="0">
        <references count="1">
          <reference field="24" count="7">
            <x v="0"/>
            <x v="1"/>
            <x v="3"/>
            <x v="4"/>
            <x v="5"/>
            <x v="6"/>
            <x v="7"/>
          </reference>
        </references>
      </pivotArea>
    </format>
    <format dxfId="48">
      <pivotArea dataOnly="0" labelOnly="1" grandRow="1" outline="0" fieldPosition="0"/>
    </format>
    <format dxfId="47">
      <pivotArea dataOnly="0" labelOnly="1" outline="0" axis="axisValues" fieldPosition="0"/>
    </format>
    <format dxfId="46">
      <pivotArea collapsedLevelsAreSubtotals="1" fieldPosition="0">
        <references count="1">
          <reference field="24" count="2">
            <x v="5"/>
            <x v="6"/>
          </reference>
        </references>
      </pivotArea>
    </format>
    <format dxfId="45">
      <pivotArea dataOnly="0" labelOnly="1" fieldPosition="0">
        <references count="1">
          <reference field="24" count="2">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26">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m="1" x="4"/>
        <item m="1" x="3"/>
        <item x="0"/>
        <item x="2"/>
        <item t="default"/>
      </items>
    </pivotField>
    <pivotField showAll="0"/>
    <pivotField showAll="0"/>
  </pivotFields>
  <rowFields count="1">
    <field x="23"/>
  </rowFields>
  <rowItems count="4">
    <i>
      <x/>
    </i>
    <i>
      <x v="3"/>
    </i>
    <i>
      <x v="4"/>
    </i>
    <i t="grand">
      <x/>
    </i>
  </rowItems>
  <colItems count="1">
    <i/>
  </colItems>
  <dataFields count="1">
    <dataField name="Cuenta de No. HALLAZGO" fld="7" subtotal="count" baseField="0" baseItem="0"/>
  </dataFields>
  <formats count="2">
    <format dxfId="59">
      <pivotArea dataOnly="0" labelOnly="1" outline="0" axis="axisValues" fieldPosition="0"/>
    </format>
    <format dxfId="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2:B31" firstHeaderRow="1" firstDataRow="1" firstDataCol="1" rowPageCount="1" colPageCount="1"/>
  <pivotFields count="26">
    <pivotField showAll="0"/>
    <pivotField showAll="0"/>
    <pivotField showAll="0"/>
    <pivotField showAll="0"/>
    <pivotField showAll="0"/>
    <pivotField showAll="0"/>
    <pivotField showAll="0"/>
    <pivotField dataField="1" showAll="0"/>
    <pivotField showAll="0"/>
    <pivotField showAll="0"/>
    <pivotField showAll="0"/>
    <pivotField axis="axisRow" showAll="0">
      <items count="5">
        <item x="1"/>
        <item x="2"/>
        <item x="0"/>
        <item x="3"/>
        <item t="default"/>
      </items>
    </pivotField>
    <pivotField axis="axisRow" showAll="0">
      <items count="8">
        <item x="3"/>
        <item x="4"/>
        <item x="1"/>
        <item x="6"/>
        <item x="5"/>
        <item x="0"/>
        <item x="2"/>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h="1" m="1" x="4"/>
        <item h="1" m="1" x="3"/>
        <item h="1" x="0"/>
        <item h="1" x="2"/>
        <item t="default"/>
      </items>
    </pivotField>
    <pivotField showAll="0"/>
    <pivotField showAll="0"/>
  </pivotFields>
  <rowFields count="2">
    <field x="11"/>
    <field x="12"/>
  </rowFields>
  <rowItems count="9">
    <i>
      <x/>
    </i>
    <i r="1">
      <x v="4"/>
    </i>
    <i>
      <x v="1"/>
    </i>
    <i r="1">
      <x v="1"/>
    </i>
    <i>
      <x v="2"/>
    </i>
    <i r="1">
      <x v="2"/>
    </i>
    <i r="1">
      <x v="3"/>
    </i>
    <i r="1">
      <x v="5"/>
    </i>
    <i t="grand">
      <x/>
    </i>
  </rowItems>
  <colItems count="1">
    <i/>
  </colItems>
  <pageFields count="1">
    <pageField fld="23" hier="-1"/>
  </pageFields>
  <dataFields count="1">
    <dataField name="Cuenta de No. HALLAZGO" fld="7" subtotal="count" baseField="0" baseItem="0"/>
  </dataFields>
  <formats count="2">
    <format dxfId="61">
      <pivotArea dataOnly="0" labelOnly="1" outline="0" axis="axisValues" fieldPosition="0"/>
    </format>
    <format dxfId="6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4:B17" firstHeaderRow="1" firstDataRow="1" firstDataCol="1" rowPageCount="1" colPageCount="1"/>
  <pivotFields count="26">
    <pivotField showAll="0"/>
    <pivotField showAll="0"/>
    <pivotField showAll="0"/>
    <pivotField showAll="0"/>
    <pivotField showAll="0"/>
    <pivotField axis="axisRow" showAll="0">
      <items count="7">
        <item x="3"/>
        <item x="4"/>
        <item x="2"/>
        <item x="0"/>
        <item x="1"/>
        <item x="5"/>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h="1" m="1" x="4"/>
        <item h="1" m="1" x="3"/>
        <item h="1" x="0"/>
        <item h="1" x="2"/>
        <item t="default"/>
      </items>
    </pivotField>
    <pivotField showAll="0"/>
    <pivotField showAll="0"/>
  </pivotFields>
  <rowFields count="1">
    <field x="5"/>
  </rowFields>
  <rowItems count="3">
    <i>
      <x v="4"/>
    </i>
    <i>
      <x v="5"/>
    </i>
    <i t="grand">
      <x/>
    </i>
  </rowItems>
  <colItems count="1">
    <i/>
  </colItems>
  <pageFields count="1">
    <pageField fld="23" hier="-1"/>
  </pageFields>
  <dataFields count="1">
    <dataField name="Cuenta de No. HALLAZGO" fld="7" subtotal="count" baseField="0" baseItem="0"/>
  </dataFields>
  <formats count="2">
    <format dxfId="63">
      <pivotArea dataOnly="0" labelOnly="1" outline="0" axis="axisValues" fieldPosition="0"/>
    </format>
    <format dxfId="6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83:V111" firstHeaderRow="1" firstDataRow="2" firstDataCol="1" rowPageCount="2" colPageCount="1"/>
  <pivotFields count="26">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16">
        <item m="1" x="63"/>
        <item m="1" x="57"/>
        <item m="1" x="61"/>
        <item m="1" x="86"/>
        <item m="1" x="93"/>
        <item m="1" x="89"/>
        <item m="1" x="90"/>
        <item m="1" x="103"/>
        <item m="1" x="65"/>
        <item m="1" x="68"/>
        <item m="1" x="100"/>
        <item m="1" x="56"/>
        <item m="1" x="79"/>
        <item m="1" x="62"/>
        <item x="29"/>
        <item m="1" x="73"/>
        <item m="1" x="102"/>
        <item m="1" x="74"/>
        <item m="1" x="58"/>
        <item m="1" x="110"/>
        <item m="1" x="69"/>
        <item m="1" x="71"/>
        <item m="1" x="76"/>
        <item m="1" x="92"/>
        <item x="25"/>
        <item x="28"/>
        <item m="1" x="111"/>
        <item m="1" x="113"/>
        <item m="1" x="104"/>
        <item m="1" x="50"/>
        <item m="1" x="48"/>
        <item m="1" x="77"/>
        <item m="1" x="98"/>
        <item m="1" x="78"/>
        <item m="1" x="107"/>
        <item m="1" x="81"/>
        <item m="1" x="108"/>
        <item m="1" x="84"/>
        <item x="23"/>
        <item x="46"/>
        <item x="26"/>
        <item x="24"/>
        <item m="1" x="87"/>
        <item m="1" x="80"/>
        <item x="43"/>
        <item m="1" x="82"/>
        <item m="1" x="109"/>
        <item m="1" x="114"/>
        <item m="1" x="88"/>
        <item m="1" x="83"/>
        <item x="18"/>
        <item m="1" x="49"/>
        <item x="14"/>
        <item m="1" x="91"/>
        <item m="1" x="112"/>
        <item m="1" x="59"/>
        <item m="1" x="85"/>
        <item x="15"/>
        <item x="17"/>
        <item x="7"/>
        <item m="1" x="51"/>
        <item x="8"/>
        <item x="19"/>
        <item x="27"/>
        <item x="2"/>
        <item m="1" x="94"/>
        <item m="1" x="53"/>
        <item x="22"/>
        <item m="1" x="106"/>
        <item m="1" x="95"/>
        <item x="16"/>
        <item x="12"/>
        <item m="1" x="96"/>
        <item m="1" x="99"/>
        <item m="1" x="97"/>
        <item x="13"/>
        <item x="44"/>
        <item x="0"/>
        <item m="1" x="55"/>
        <item m="1" x="101"/>
        <item x="9"/>
        <item m="1" x="60"/>
        <item m="1" x="70"/>
        <item m="1" x="75"/>
        <item m="1" x="72"/>
        <item x="11"/>
        <item x="21"/>
        <item x="5"/>
        <item m="1" x="52"/>
        <item m="1" x="67"/>
        <item m="1" x="66"/>
        <item x="39"/>
        <item m="1" x="64"/>
        <item m="1" x="54"/>
        <item m="1" x="105"/>
        <item x="30"/>
        <item x="32"/>
        <item x="1"/>
        <item x="6"/>
        <item x="4"/>
        <item x="20"/>
        <item x="3"/>
        <item x="42"/>
        <item x="40"/>
        <item x="45"/>
        <item x="47"/>
        <item x="38"/>
        <item x="34"/>
        <item x="10"/>
        <item x="31"/>
        <item x="33"/>
        <item x="41"/>
        <item x="37"/>
        <item x="36"/>
        <item x="35"/>
        <item t="default"/>
      </items>
    </pivotField>
    <pivotField showAll="0"/>
    <pivotField axis="axisPage" multipleItemSelectionAllowed="1" showAll="0">
      <items count="6">
        <item x="1"/>
        <item h="1" m="1" x="4"/>
        <item h="1" m="1" x="3"/>
        <item h="1" x="0"/>
        <item h="1" x="2"/>
        <item t="default"/>
      </items>
    </pivotField>
    <pivotField axis="axisPage" multipleItemSelectionAllowed="1" showAll="0">
      <items count="10">
        <item x="3"/>
        <item x="8"/>
        <item x="7"/>
        <item x="1"/>
        <item x="5"/>
        <item x="0"/>
        <item x="6"/>
        <item x="4"/>
        <item x="2"/>
        <item t="default"/>
      </items>
    </pivotField>
    <pivotField axis="axisRow" showAll="0">
      <items count="35">
        <item x="33"/>
        <item x="28"/>
        <item x="26"/>
        <item x="31"/>
        <item x="21"/>
        <item x="25"/>
        <item x="4"/>
        <item x="16"/>
        <item x="9"/>
        <item x="14"/>
        <item x="22"/>
        <item x="15"/>
        <item x="23"/>
        <item x="27"/>
        <item x="20"/>
        <item x="30"/>
        <item x="19"/>
        <item x="1"/>
        <item x="17"/>
        <item x="13"/>
        <item x="5"/>
        <item x="18"/>
        <item x="29"/>
        <item x="11"/>
        <item x="32"/>
        <item x="2"/>
        <item x="7"/>
        <item x="12"/>
        <item x="8"/>
        <item x="0"/>
        <item x="24"/>
        <item x="10"/>
        <item x="6"/>
        <item x="3"/>
        <item t="default"/>
      </items>
    </pivotField>
  </pivotFields>
  <rowFields count="1">
    <field x="25"/>
  </rowFields>
  <rowItems count="27">
    <i>
      <x/>
    </i>
    <i>
      <x v="2"/>
    </i>
    <i>
      <x v="3"/>
    </i>
    <i>
      <x v="4"/>
    </i>
    <i>
      <x v="5"/>
    </i>
    <i>
      <x v="6"/>
    </i>
    <i>
      <x v="7"/>
    </i>
    <i>
      <x v="8"/>
    </i>
    <i>
      <x v="9"/>
    </i>
    <i>
      <x v="10"/>
    </i>
    <i>
      <x v="11"/>
    </i>
    <i>
      <x v="12"/>
    </i>
    <i>
      <x v="13"/>
    </i>
    <i>
      <x v="14"/>
    </i>
    <i>
      <x v="15"/>
    </i>
    <i>
      <x v="16"/>
    </i>
    <i>
      <x v="17"/>
    </i>
    <i>
      <x v="18"/>
    </i>
    <i>
      <x v="19"/>
    </i>
    <i>
      <x v="20"/>
    </i>
    <i>
      <x v="21"/>
    </i>
    <i>
      <x v="22"/>
    </i>
    <i>
      <x v="24"/>
    </i>
    <i>
      <x v="25"/>
    </i>
    <i>
      <x v="26"/>
    </i>
    <i>
      <x v="30"/>
    </i>
    <i t="grand">
      <x/>
    </i>
  </rowItems>
  <colFields count="1">
    <field x="21"/>
  </colFields>
  <colItems count="21">
    <i>
      <x v="95"/>
    </i>
    <i>
      <x v="96"/>
    </i>
    <i>
      <x v="97"/>
    </i>
    <i>
      <x v="98"/>
    </i>
    <i>
      <x v="99"/>
    </i>
    <i>
      <x v="100"/>
    </i>
    <i>
      <x v="101"/>
    </i>
    <i>
      <x v="102"/>
    </i>
    <i>
      <x v="103"/>
    </i>
    <i>
      <x v="104"/>
    </i>
    <i>
      <x v="105"/>
    </i>
    <i>
      <x v="106"/>
    </i>
    <i>
      <x v="107"/>
    </i>
    <i>
      <x v="108"/>
    </i>
    <i>
      <x v="109"/>
    </i>
    <i>
      <x v="110"/>
    </i>
    <i>
      <x v="111"/>
    </i>
    <i>
      <x v="112"/>
    </i>
    <i>
      <x v="113"/>
    </i>
    <i>
      <x v="114"/>
    </i>
    <i t="grand">
      <x/>
    </i>
  </colItems>
  <pageFields count="2">
    <pageField fld="23" hier="-1"/>
    <pageField fld="24" hier="-1"/>
  </pageFields>
  <dataFields count="1">
    <dataField name="Cuenta de No. HALLAZGO" fld="7" subtotal="count" baseField="0" baseItem="0"/>
  </dataFields>
  <formats count="96">
    <format dxfId="157">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6">
      <pivotArea field="21" grandRow="1" outline="0" collapsedLevelsAreSubtotals="1" axis="axisCol" fieldPosition="0">
        <references count="1">
          <reference field="21" count="10" selected="0">
            <x v="95"/>
            <x v="96"/>
            <x v="97"/>
            <x v="98"/>
            <x v="99"/>
            <x v="100"/>
            <x v="101"/>
            <x v="102"/>
            <x v="103"/>
            <x v="104"/>
          </reference>
        </references>
      </pivotArea>
    </format>
    <format dxfId="155">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4">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3">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2">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1">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50">
      <pivotArea outline="0" collapsedLevelsAreSubtotals="1" fieldPosition="0">
        <references count="1">
          <reference field="21" count="10" selected="0">
            <x v="95"/>
            <x v="96"/>
            <x v="97"/>
            <x v="98"/>
            <x v="99"/>
            <x v="100"/>
            <x v="101"/>
            <x v="102"/>
            <x v="103"/>
            <x v="104"/>
          </reference>
        </references>
      </pivotArea>
    </format>
    <format dxfId="149">
      <pivotArea type="origin" dataOnly="0" labelOnly="1" outline="0" fieldPosition="0"/>
    </format>
    <format dxfId="148">
      <pivotArea field="21" type="button" dataOnly="0" labelOnly="1" outline="0" axis="axisCol" fieldPosition="0"/>
    </format>
    <format dxfId="147">
      <pivotArea type="topRight" dataOnly="0" labelOnly="1" outline="0" offset="A1:I1" fieldPosition="0"/>
    </format>
    <format dxfId="146">
      <pivotArea field="24" type="button" dataOnly="0" labelOnly="1" outline="0" axis="axisPage" fieldPosition="1"/>
    </format>
    <format dxfId="145">
      <pivotArea dataOnly="0" labelOnly="1" fieldPosition="0">
        <references count="1">
          <reference field="24" count="7">
            <x v="0"/>
            <x v="1"/>
            <x v="3"/>
            <x v="4"/>
            <x v="5"/>
            <x v="6"/>
            <x v="7"/>
          </reference>
        </references>
      </pivotArea>
    </format>
    <format dxfId="144">
      <pivotArea dataOnly="0" labelOnly="1" grandRow="1" outline="0" fieldPosition="0"/>
    </format>
    <format dxfId="143">
      <pivotArea dataOnly="0" labelOnly="1" fieldPosition="0">
        <references count="1">
          <reference field="21" count="10">
            <x v="95"/>
            <x v="96"/>
            <x v="97"/>
            <x v="98"/>
            <x v="99"/>
            <x v="100"/>
            <x v="101"/>
            <x v="102"/>
            <x v="103"/>
            <x v="104"/>
          </reference>
        </references>
      </pivotArea>
    </format>
    <format dxfId="142">
      <pivotArea collapsedLevelsAreSubtotals="1" fieldPosition="0">
        <references count="2">
          <reference field="21" count="10" selected="0">
            <x v="95"/>
            <x v="96"/>
            <x v="97"/>
            <x v="98"/>
            <x v="99"/>
            <x v="100"/>
            <x v="101"/>
            <x v="102"/>
            <x v="103"/>
            <x v="104"/>
          </reference>
          <reference field="24" count="7">
            <x v="0"/>
            <x v="1"/>
            <x v="3"/>
            <x v="4"/>
            <x v="5"/>
            <x v="6"/>
            <x v="7"/>
          </reference>
        </references>
      </pivotArea>
    </format>
    <format dxfId="141">
      <pivotArea outline="0" collapsedLevelsAreSubtotals="1" fieldPosition="0">
        <references count="1">
          <reference field="21" count="10" selected="0">
            <x v="95"/>
            <x v="96"/>
            <x v="97"/>
            <x v="98"/>
            <x v="99"/>
            <x v="100"/>
            <x v="101"/>
            <x v="102"/>
            <x v="103"/>
            <x v="104"/>
          </reference>
        </references>
      </pivotArea>
    </format>
    <format dxfId="140">
      <pivotArea outline="0" collapsedLevelsAreSubtotals="1" fieldPosition="0">
        <references count="1">
          <reference field="21" count="10" selected="0">
            <x v="95"/>
            <x v="96"/>
            <x v="97"/>
            <x v="98"/>
            <x v="99"/>
            <x v="100"/>
            <x v="101"/>
            <x v="102"/>
            <x v="103"/>
            <x v="104"/>
          </reference>
        </references>
      </pivotArea>
    </format>
    <format dxfId="139">
      <pivotArea field="21" grandRow="1" outline="0" collapsedLevelsAreSubtotals="1" axis="axisCol" fieldPosition="0">
        <references count="1">
          <reference field="21" count="10" selected="0">
            <x v="95"/>
            <x v="96"/>
            <x v="97"/>
            <x v="98"/>
            <x v="99"/>
            <x v="100"/>
            <x v="101"/>
            <x v="102"/>
            <x v="103"/>
            <x v="104"/>
          </reference>
        </references>
      </pivotArea>
    </format>
    <format dxfId="138">
      <pivotArea dataOnly="0" labelOnly="1" fieldPosition="0">
        <references count="1">
          <reference field="24" count="1">
            <x v="1"/>
          </reference>
        </references>
      </pivotArea>
    </format>
    <format dxfId="137">
      <pivotArea dataOnly="0" labelOnly="1" fieldPosition="0">
        <references count="1">
          <reference field="24" count="1">
            <x v="4"/>
          </reference>
        </references>
      </pivotArea>
    </format>
    <format dxfId="136">
      <pivotArea dataOnly="0" labelOnly="1" fieldPosition="0">
        <references count="1">
          <reference field="24" count="1">
            <x v="6"/>
          </reference>
        </references>
      </pivotArea>
    </format>
    <format dxfId="135">
      <pivotArea collapsedLevelsAreSubtotals="1" fieldPosition="0">
        <references count="2">
          <reference field="21" count="10" selected="0">
            <x v="95"/>
            <x v="96"/>
            <x v="97"/>
            <x v="98"/>
            <x v="99"/>
            <x v="100"/>
            <x v="101"/>
            <x v="102"/>
            <x v="103"/>
            <x v="104"/>
          </reference>
          <reference field="24" count="1">
            <x v="1"/>
          </reference>
        </references>
      </pivotArea>
    </format>
    <format dxfId="134">
      <pivotArea dataOnly="0" labelOnly="1" fieldPosition="0">
        <references count="1">
          <reference field="24" count="1">
            <x v="1"/>
          </reference>
        </references>
      </pivotArea>
    </format>
    <format dxfId="133">
      <pivotArea collapsedLevelsAreSubtotals="1" fieldPosition="0">
        <references count="2">
          <reference field="21" count="10" selected="0">
            <x v="95"/>
            <x v="96"/>
            <x v="97"/>
            <x v="98"/>
            <x v="99"/>
            <x v="100"/>
            <x v="101"/>
            <x v="102"/>
            <x v="103"/>
            <x v="104"/>
          </reference>
          <reference field="24" count="1">
            <x v="4"/>
          </reference>
        </references>
      </pivotArea>
    </format>
    <format dxfId="132">
      <pivotArea dataOnly="0" labelOnly="1" fieldPosition="0">
        <references count="1">
          <reference field="24" count="1">
            <x v="4"/>
          </reference>
        </references>
      </pivotArea>
    </format>
    <format dxfId="131">
      <pivotArea collapsedLevelsAreSubtotals="1" fieldPosition="0">
        <references count="2">
          <reference field="21" count="10" selected="0">
            <x v="95"/>
            <x v="96"/>
            <x v="97"/>
            <x v="98"/>
            <x v="99"/>
            <x v="100"/>
            <x v="101"/>
            <x v="102"/>
            <x v="103"/>
            <x v="104"/>
          </reference>
          <reference field="24" count="1">
            <x v="6"/>
          </reference>
        </references>
      </pivotArea>
    </format>
    <format dxfId="130">
      <pivotArea dataOnly="0" labelOnly="1" fieldPosition="0">
        <references count="1">
          <reference field="24" count="1">
            <x v="6"/>
          </reference>
        </references>
      </pivotArea>
    </format>
    <format dxfId="129">
      <pivotArea dataOnly="0" labelOnly="1" fieldPosition="0">
        <references count="1">
          <reference field="25" count="1">
            <x v="8"/>
          </reference>
        </references>
      </pivotArea>
    </format>
    <format dxfId="128">
      <pivotArea dataOnly="0" labelOnly="1" fieldPosition="0">
        <references count="1">
          <reference field="25" count="1">
            <x v="9"/>
          </reference>
        </references>
      </pivotArea>
    </format>
    <format dxfId="127">
      <pivotArea dataOnly="0" labelOnly="1" fieldPosition="0">
        <references count="1">
          <reference field="25" count="1">
            <x v="10"/>
          </reference>
        </references>
      </pivotArea>
    </format>
    <format dxfId="126">
      <pivotArea dataOnly="0" labelOnly="1" fieldPosition="0">
        <references count="1">
          <reference field="25" count="1">
            <x v="12"/>
          </reference>
        </references>
      </pivotArea>
    </format>
    <format dxfId="125">
      <pivotArea dataOnly="0" labelOnly="1" fieldPosition="0">
        <references count="1">
          <reference field="25" count="1">
            <x v="16"/>
          </reference>
        </references>
      </pivotArea>
    </format>
    <format dxfId="124">
      <pivotArea dataOnly="0" labelOnly="1" fieldPosition="0">
        <references count="1">
          <reference field="25" count="1">
            <x v="18"/>
          </reference>
        </references>
      </pivotArea>
    </format>
    <format dxfId="123">
      <pivotArea dataOnly="0" labelOnly="1" fieldPosition="0">
        <references count="1">
          <reference field="25" count="1">
            <x v="19"/>
          </reference>
        </references>
      </pivotArea>
    </format>
    <format dxfId="122">
      <pivotArea dataOnly="0" labelOnly="1" fieldPosition="0">
        <references count="1">
          <reference field="25" count="1">
            <x v="24"/>
          </reference>
        </references>
      </pivotArea>
    </format>
    <format dxfId="121">
      <pivotArea type="origin" dataOnly="0" labelOnly="1" outline="0" fieldPosition="0"/>
    </format>
    <format dxfId="120">
      <pivotArea outline="0" collapsedLevelsAreSubtotals="1" fieldPosition="0">
        <references count="1">
          <reference field="21" count="8" selected="0">
            <x v="107"/>
            <x v="108"/>
            <x v="109"/>
            <x v="110"/>
            <x v="111"/>
            <x v="112"/>
            <x v="113"/>
            <x v="114"/>
          </reference>
        </references>
      </pivotArea>
    </format>
    <format dxfId="119">
      <pivotArea grandCol="1" outline="0" collapsedLevelsAreSubtotals="1" fieldPosition="0"/>
    </format>
    <format dxfId="118">
      <pivotArea dataOnly="0" labelOnly="1" fieldPosition="0">
        <references count="1">
          <reference field="21" count="8">
            <x v="107"/>
            <x v="108"/>
            <x v="109"/>
            <x v="110"/>
            <x v="111"/>
            <x v="112"/>
            <x v="113"/>
            <x v="114"/>
          </reference>
        </references>
      </pivotArea>
    </format>
    <format dxfId="117">
      <pivotArea dataOnly="0" labelOnly="1" grandCol="1" outline="0" fieldPosition="0"/>
    </format>
    <format dxfId="116">
      <pivotArea type="topRight" dataOnly="0" labelOnly="1" outline="0" offset="B1:G1" fieldPosition="0"/>
    </format>
    <format dxfId="115">
      <pivotArea type="topRight" dataOnly="0" labelOnly="1" outline="0" offset="H1:P1" fieldPosition="0"/>
    </format>
    <format dxfId="114">
      <pivotArea type="topRight" dataOnly="0" labelOnly="1" outline="0" offset="H1:P1" fieldPosition="0"/>
    </format>
    <format dxfId="113">
      <pivotArea type="topRight" dataOnly="0" labelOnly="1" outline="0" offset="H1:P1" fieldPosition="0"/>
    </format>
    <format dxfId="112">
      <pivotArea type="topRight" dataOnly="0" labelOnly="1" outline="0" offset="H1:P1" fieldPosition="0"/>
    </format>
    <format dxfId="111">
      <pivotArea type="topRight" dataOnly="0" labelOnly="1" outline="0" offset="A1:C1" fieldPosition="0"/>
    </format>
    <format dxfId="110">
      <pivotArea field="21" type="button" dataOnly="0" labelOnly="1" outline="0" axis="axisCol" fieldPosition="0"/>
    </format>
    <format dxfId="109">
      <pivotArea type="topRight" dataOnly="0" labelOnly="1" outline="0" fieldPosition="0"/>
    </format>
    <format dxfId="108">
      <pivotArea field="21" type="button" dataOnly="0" labelOnly="1" outline="0" axis="axisCol" fieldPosition="0"/>
    </format>
    <format dxfId="107">
      <pivotArea type="topRight" dataOnly="0" labelOnly="1" outline="0" fieldPosition="0"/>
    </format>
    <format dxfId="106">
      <pivotArea field="21" type="button" dataOnly="0" labelOnly="1" outline="0" axis="axisCol" fieldPosition="0"/>
    </format>
    <format dxfId="105">
      <pivotArea type="topRight" dataOnly="0" labelOnly="1" outline="0" fieldPosition="0"/>
    </format>
    <format dxfId="104">
      <pivotArea collapsedLevelsAreSubtotals="1" fieldPosition="0">
        <references count="1">
          <reference field="25" count="1">
            <x v="7"/>
          </reference>
        </references>
      </pivotArea>
    </format>
    <format dxfId="103">
      <pivotArea dataOnly="0" labelOnly="1" fieldPosition="0">
        <references count="1">
          <reference field="25" count="1">
            <x v="7"/>
          </reference>
        </references>
      </pivotArea>
    </format>
    <format dxfId="102">
      <pivotArea collapsedLevelsAreSubtotals="1" fieldPosition="0">
        <references count="1">
          <reference field="25" count="1">
            <x v="9"/>
          </reference>
        </references>
      </pivotArea>
    </format>
    <format dxfId="101">
      <pivotArea dataOnly="0" labelOnly="1" fieldPosition="0">
        <references count="1">
          <reference field="25" count="1">
            <x v="9"/>
          </reference>
        </references>
      </pivotArea>
    </format>
    <format dxfId="100">
      <pivotArea collapsedLevelsAreSubtotals="1" fieldPosition="0">
        <references count="1">
          <reference field="25" count="1">
            <x v="11"/>
          </reference>
        </references>
      </pivotArea>
    </format>
    <format dxfId="99">
      <pivotArea dataOnly="0" labelOnly="1" fieldPosition="0">
        <references count="1">
          <reference field="25" count="1">
            <x v="11"/>
          </reference>
        </references>
      </pivotArea>
    </format>
    <format dxfId="98">
      <pivotArea collapsedLevelsAreSubtotals="1" fieldPosition="0">
        <references count="1">
          <reference field="25" count="1">
            <x v="16"/>
          </reference>
        </references>
      </pivotArea>
    </format>
    <format dxfId="97">
      <pivotArea dataOnly="0" labelOnly="1" fieldPosition="0">
        <references count="1">
          <reference field="25" count="1">
            <x v="16"/>
          </reference>
        </references>
      </pivotArea>
    </format>
    <format dxfId="96">
      <pivotArea collapsedLevelsAreSubtotals="1" fieldPosition="0">
        <references count="1">
          <reference field="25" count="1">
            <x v="18"/>
          </reference>
        </references>
      </pivotArea>
    </format>
    <format dxfId="95">
      <pivotArea dataOnly="0" labelOnly="1" fieldPosition="0">
        <references count="1">
          <reference field="25" count="1">
            <x v="18"/>
          </reference>
        </references>
      </pivotArea>
    </format>
    <format dxfId="94">
      <pivotArea collapsedLevelsAreSubtotals="1" fieldPosition="0">
        <references count="1">
          <reference field="25" count="1">
            <x v="24"/>
          </reference>
        </references>
      </pivotArea>
    </format>
    <format dxfId="93">
      <pivotArea dataOnly="0" labelOnly="1" fieldPosition="0">
        <references count="1">
          <reference field="25" count="1">
            <x v="24"/>
          </reference>
        </references>
      </pivotArea>
    </format>
    <format dxfId="92">
      <pivotArea outline="0" collapsedLevelsAreSubtotals="1" fieldPosition="0"/>
    </format>
    <format dxfId="91">
      <pivotArea dataOnly="0" labelOnly="1" fieldPosition="0">
        <references count="1">
          <reference field="21" count="16">
            <x v="95"/>
            <x v="96"/>
            <x v="98"/>
            <x v="99"/>
            <x v="100"/>
            <x v="101"/>
            <x v="102"/>
            <x v="104"/>
            <x v="107"/>
            <x v="108"/>
            <x v="109"/>
            <x v="110"/>
            <x v="111"/>
            <x v="112"/>
            <x v="113"/>
            <x v="114"/>
          </reference>
        </references>
      </pivotArea>
    </format>
    <format dxfId="90">
      <pivotArea dataOnly="0" labelOnly="1" grandCol="1" outline="0" fieldPosition="0"/>
    </format>
    <format dxfId="89">
      <pivotArea field="25" type="button" dataOnly="0" labelOnly="1" outline="0" axis="axisRow" fieldPosition="0"/>
    </format>
    <format dxfId="88">
      <pivotArea grandCol="1" outline="0" collapsedLevelsAreSubtotals="1" fieldPosition="0"/>
    </format>
    <format dxfId="87">
      <pivotArea dataOnly="0" labelOnly="1" grandCol="1" outline="0" fieldPosition="0"/>
    </format>
    <format dxfId="86">
      <pivotArea dataOnly="0" labelOnly="1" grandCol="1" outline="0" fieldPosition="0"/>
    </format>
    <format dxfId="85">
      <pivotArea dataOnly="0" labelOnly="1" fieldPosition="0">
        <references count="1">
          <reference field="21" count="1">
            <x v="95"/>
          </reference>
        </references>
      </pivotArea>
    </format>
    <format dxfId="84">
      <pivotArea dataOnly="0" labelOnly="1" fieldPosition="0">
        <references count="1">
          <reference field="21" count="7">
            <x v="96"/>
            <x v="98"/>
            <x v="99"/>
            <x v="100"/>
            <x v="101"/>
            <x v="102"/>
            <x v="104"/>
          </reference>
        </references>
      </pivotArea>
    </format>
    <format dxfId="83">
      <pivotArea dataOnly="0" labelOnly="1" fieldPosition="0">
        <references count="1">
          <reference field="21" count="8">
            <x v="107"/>
            <x v="108"/>
            <x v="109"/>
            <x v="110"/>
            <x v="111"/>
            <x v="112"/>
            <x v="113"/>
            <x v="114"/>
          </reference>
        </references>
      </pivotArea>
    </format>
    <format dxfId="82">
      <pivotArea grandRow="1" outline="0" collapsedLevelsAreSubtotals="1" fieldPosition="0"/>
    </format>
    <format dxfId="81">
      <pivotArea dataOnly="0" labelOnly="1" grandRow="1" outline="0" fieldPosition="0"/>
    </format>
    <format dxfId="80">
      <pivotArea type="origin" dataOnly="0" labelOnly="1" outline="0" fieldPosition="0"/>
    </format>
    <format dxfId="79">
      <pivotArea field="21" grandRow="1" outline="0" collapsedLevelsAreSubtotals="1" axis="axisCol" fieldPosition="0">
        <references count="1">
          <reference field="21" count="2" selected="0">
            <x v="105"/>
            <x v="106"/>
          </reference>
        </references>
      </pivotArea>
    </format>
    <format dxfId="78">
      <pivotArea type="topRight" dataOnly="0" labelOnly="1" outline="0" fieldPosition="0"/>
    </format>
    <format dxfId="77">
      <pivotArea type="topRight" dataOnly="0" labelOnly="1" outline="0" fieldPosition="0"/>
    </format>
    <format dxfId="76">
      <pivotArea type="topRight" dataOnly="0" labelOnly="1" outline="0" fieldPosition="0"/>
    </format>
    <format dxfId="75">
      <pivotArea type="topRight" dataOnly="0" labelOnly="1" outline="0" fieldPosition="0"/>
    </format>
    <format dxfId="74">
      <pivotArea dataOnly="0" labelOnly="1" fieldPosition="0">
        <references count="1">
          <reference field="21" count="1">
            <x v="97"/>
          </reference>
        </references>
      </pivotArea>
    </format>
    <format dxfId="73">
      <pivotArea dataOnly="0" labelOnly="1" fieldPosition="0">
        <references count="1">
          <reference field="21" count="1">
            <x v="103"/>
          </reference>
        </references>
      </pivotArea>
    </format>
    <format dxfId="72">
      <pivotArea dataOnly="0" labelOnly="1" fieldPosition="0">
        <references count="1">
          <reference field="21" count="2">
            <x v="105"/>
            <x v="106"/>
          </reference>
        </references>
      </pivotArea>
    </format>
    <format dxfId="71">
      <pivotArea dataOnly="0" labelOnly="1" fieldPosition="0">
        <references count="1">
          <reference field="21" count="20">
            <x v="95"/>
            <x v="96"/>
            <x v="97"/>
            <x v="98"/>
            <x v="99"/>
            <x v="100"/>
            <x v="101"/>
            <x v="102"/>
            <x v="103"/>
            <x v="104"/>
            <x v="105"/>
            <x v="106"/>
            <x v="107"/>
            <x v="108"/>
            <x v="109"/>
            <x v="110"/>
            <x v="111"/>
            <x v="112"/>
            <x v="113"/>
            <x v="114"/>
          </reference>
        </references>
      </pivotArea>
    </format>
    <format dxfId="70">
      <pivotArea dataOnly="0" labelOnly="1" grandCol="1" outline="0" fieldPosition="0"/>
    </format>
    <format dxfId="69">
      <pivotArea outline="0" collapsedLevelsAreSubtotals="1" fieldPosition="0">
        <references count="1">
          <reference field="21" count="13" selected="0">
            <x v="95"/>
            <x v="96"/>
            <x v="97"/>
            <x v="98"/>
            <x v="99"/>
            <x v="100"/>
            <x v="101"/>
            <x v="102"/>
            <x v="103"/>
            <x v="104"/>
            <x v="105"/>
            <x v="106"/>
            <x v="107"/>
          </reference>
        </references>
      </pivotArea>
    </format>
    <format dxfId="68">
      <pivotArea dataOnly="0" labelOnly="1" fieldPosition="0">
        <references count="1">
          <reference field="21" count="13">
            <x v="95"/>
            <x v="96"/>
            <x v="97"/>
            <x v="98"/>
            <x v="99"/>
            <x v="100"/>
            <x v="101"/>
            <x v="102"/>
            <x v="103"/>
            <x v="104"/>
            <x v="105"/>
            <x v="106"/>
            <x v="107"/>
          </reference>
        </references>
      </pivotArea>
    </format>
    <format dxfId="67">
      <pivotArea outline="0" collapsedLevelsAreSubtotals="1" fieldPosition="0">
        <references count="1">
          <reference field="21" count="13" selected="0">
            <x v="95"/>
            <x v="96"/>
            <x v="97"/>
            <x v="98"/>
            <x v="99"/>
            <x v="100"/>
            <x v="101"/>
            <x v="102"/>
            <x v="103"/>
            <x v="104"/>
            <x v="105"/>
            <x v="106"/>
            <x v="107"/>
          </reference>
        </references>
      </pivotArea>
    </format>
    <format dxfId="66">
      <pivotArea dataOnly="0" labelOnly="1" fieldPosition="0">
        <references count="1">
          <reference field="21" count="13">
            <x v="95"/>
            <x v="96"/>
            <x v="97"/>
            <x v="98"/>
            <x v="99"/>
            <x v="100"/>
            <x v="101"/>
            <x v="102"/>
            <x v="103"/>
            <x v="104"/>
            <x v="105"/>
            <x v="106"/>
            <x v="107"/>
          </reference>
        </references>
      </pivotArea>
    </format>
    <format dxfId="65">
      <pivotArea dataOnly="0" labelOnly="1" fieldPosition="0">
        <references count="1">
          <reference field="21" count="20">
            <x v="95"/>
            <x v="96"/>
            <x v="97"/>
            <x v="98"/>
            <x v="99"/>
            <x v="100"/>
            <x v="101"/>
            <x v="102"/>
            <x v="103"/>
            <x v="104"/>
            <x v="105"/>
            <x v="106"/>
            <x v="107"/>
            <x v="108"/>
            <x v="109"/>
            <x v="110"/>
            <x v="111"/>
            <x v="112"/>
            <x v="113"/>
            <x v="114"/>
          </reference>
        </references>
      </pivotArea>
    </format>
    <format dxfId="64">
      <pivotArea field="21" grandRow="1" outline="0" collapsedLevelsAreSubtotals="1" axis="axisCol" fieldPosition="0">
        <references count="1">
          <reference field="21" count="13" selected="0">
            <x v="95"/>
            <x v="96"/>
            <x v="97"/>
            <x v="98"/>
            <x v="99"/>
            <x v="100"/>
            <x v="101"/>
            <x v="102"/>
            <x v="103"/>
            <x v="104"/>
            <x v="105"/>
            <x v="106"/>
            <x v="107"/>
          </reference>
        </references>
      </pivotArea>
    </format>
    <format dxfId="1">
      <pivotArea outline="0" collapsedLevelsAreSubtotals="1" fieldPosition="0">
        <references count="1">
          <reference field="21" count="13" selected="0">
            <x v="95"/>
            <x v="96"/>
            <x v="97"/>
            <x v="98"/>
            <x v="99"/>
            <x v="100"/>
            <x v="101"/>
            <x v="102"/>
            <x v="103"/>
            <x v="104"/>
            <x v="105"/>
            <x v="106"/>
            <x v="107"/>
          </reference>
        </references>
      </pivotArea>
    </format>
    <format dxfId="0">
      <pivotArea dataOnly="0" labelOnly="1" fieldPosition="0">
        <references count="1">
          <reference field="21" count="13">
            <x v="95"/>
            <x v="96"/>
            <x v="97"/>
            <x v="98"/>
            <x v="99"/>
            <x v="100"/>
            <x v="101"/>
            <x v="102"/>
            <x v="103"/>
            <x v="104"/>
            <x v="105"/>
            <x v="106"/>
            <x v="10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50:B77" firstHeaderRow="1" firstDataRow="1" firstDataCol="1" rowPageCount="1" colPageCount="1"/>
  <pivotFields count="26">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h="1" m="1" x="4"/>
        <item h="1" m="1" x="3"/>
        <item h="1" x="0"/>
        <item h="1" x="2"/>
        <item t="default"/>
      </items>
    </pivotField>
    <pivotField showAll="0"/>
    <pivotField axis="axisRow" showAll="0">
      <items count="35">
        <item x="33"/>
        <item x="28"/>
        <item x="26"/>
        <item x="31"/>
        <item x="21"/>
        <item x="25"/>
        <item x="4"/>
        <item x="16"/>
        <item x="9"/>
        <item x="14"/>
        <item x="22"/>
        <item x="15"/>
        <item x="23"/>
        <item x="27"/>
        <item x="20"/>
        <item x="30"/>
        <item x="19"/>
        <item x="1"/>
        <item x="17"/>
        <item x="13"/>
        <item x="5"/>
        <item x="18"/>
        <item x="29"/>
        <item x="11"/>
        <item x="32"/>
        <item x="2"/>
        <item x="7"/>
        <item x="12"/>
        <item x="8"/>
        <item x="0"/>
        <item x="24"/>
        <item x="10"/>
        <item x="6"/>
        <item x="3"/>
        <item t="default"/>
      </items>
    </pivotField>
  </pivotFields>
  <rowFields count="1">
    <field x="25"/>
  </rowFields>
  <rowItems count="27">
    <i>
      <x/>
    </i>
    <i>
      <x v="2"/>
    </i>
    <i>
      <x v="3"/>
    </i>
    <i>
      <x v="4"/>
    </i>
    <i>
      <x v="5"/>
    </i>
    <i>
      <x v="6"/>
    </i>
    <i>
      <x v="7"/>
    </i>
    <i>
      <x v="8"/>
    </i>
    <i>
      <x v="9"/>
    </i>
    <i>
      <x v="10"/>
    </i>
    <i>
      <x v="11"/>
    </i>
    <i>
      <x v="12"/>
    </i>
    <i>
      <x v="13"/>
    </i>
    <i>
      <x v="14"/>
    </i>
    <i>
      <x v="15"/>
    </i>
    <i>
      <x v="16"/>
    </i>
    <i>
      <x v="17"/>
    </i>
    <i>
      <x v="18"/>
    </i>
    <i>
      <x v="19"/>
    </i>
    <i>
      <x v="20"/>
    </i>
    <i>
      <x v="21"/>
    </i>
    <i>
      <x v="22"/>
    </i>
    <i>
      <x v="24"/>
    </i>
    <i>
      <x v="25"/>
    </i>
    <i>
      <x v="26"/>
    </i>
    <i>
      <x v="30"/>
    </i>
    <i t="grand">
      <x/>
    </i>
  </rowItems>
  <colItems count="1">
    <i/>
  </colItems>
  <pageFields count="1">
    <pageField fld="23" hier="-1"/>
  </pageFields>
  <dataFields count="1">
    <dataField name="No. ACCIONES" fld="7" subtotal="count" baseField="0" baseItem="0"/>
  </dataFields>
  <formats count="111">
    <format dxfId="268">
      <pivotArea dataOnly="0" labelOnly="1" outline="0" axis="axisValues" fieldPosition="0"/>
    </format>
    <format dxfId="267">
      <pivotArea dataOnly="0" labelOnly="1" outline="0" axis="axisValues" fieldPosition="0"/>
    </format>
    <format dxfId="266">
      <pivotArea collapsedLevelsAreSubtotals="1" fieldPosition="0">
        <references count="1">
          <reference field="25" count="1">
            <x v="7"/>
          </reference>
        </references>
      </pivotArea>
    </format>
    <format dxfId="265">
      <pivotArea dataOnly="0" labelOnly="1" fieldPosition="0">
        <references count="1">
          <reference field="25" count="1">
            <x v="7"/>
          </reference>
        </references>
      </pivotArea>
    </format>
    <format dxfId="264">
      <pivotArea collapsedLevelsAreSubtotals="1" fieldPosition="0">
        <references count="1">
          <reference field="25" count="1">
            <x v="9"/>
          </reference>
        </references>
      </pivotArea>
    </format>
    <format dxfId="263">
      <pivotArea dataOnly="0" labelOnly="1" fieldPosition="0">
        <references count="1">
          <reference field="25" count="1">
            <x v="9"/>
          </reference>
        </references>
      </pivotArea>
    </format>
    <format dxfId="262">
      <pivotArea collapsedLevelsAreSubtotals="1" fieldPosition="0">
        <references count="1">
          <reference field="25" count="1">
            <x v="11"/>
          </reference>
        </references>
      </pivotArea>
    </format>
    <format dxfId="261">
      <pivotArea dataOnly="0" labelOnly="1" fieldPosition="0">
        <references count="1">
          <reference field="25" count="1">
            <x v="11"/>
          </reference>
        </references>
      </pivotArea>
    </format>
    <format dxfId="260">
      <pivotArea collapsedLevelsAreSubtotals="1" fieldPosition="0">
        <references count="1">
          <reference field="25" count="1">
            <x v="16"/>
          </reference>
        </references>
      </pivotArea>
    </format>
    <format dxfId="259">
      <pivotArea dataOnly="0" labelOnly="1" fieldPosition="0">
        <references count="1">
          <reference field="25" count="1">
            <x v="16"/>
          </reference>
        </references>
      </pivotArea>
    </format>
    <format dxfId="258">
      <pivotArea collapsedLevelsAreSubtotals="1" fieldPosition="0">
        <references count="1">
          <reference field="25" count="1">
            <x v="18"/>
          </reference>
        </references>
      </pivotArea>
    </format>
    <format dxfId="257">
      <pivotArea dataOnly="0" labelOnly="1" fieldPosition="0">
        <references count="1">
          <reference field="25" count="1">
            <x v="18"/>
          </reference>
        </references>
      </pivotArea>
    </format>
    <format dxfId="256">
      <pivotArea collapsedLevelsAreSubtotals="1" fieldPosition="0">
        <references count="1">
          <reference field="25" count="1">
            <x v="24"/>
          </reference>
        </references>
      </pivotArea>
    </format>
    <format dxfId="255">
      <pivotArea dataOnly="0" labelOnly="1" fieldPosition="0">
        <references count="1">
          <reference field="25" count="1">
            <x v="24"/>
          </reference>
        </references>
      </pivotArea>
    </format>
    <format dxfId="254">
      <pivotArea type="all" dataOnly="0" outline="0" fieldPosition="0"/>
    </format>
    <format dxfId="253">
      <pivotArea outline="0" collapsedLevelsAreSubtotals="1" fieldPosition="0"/>
    </format>
    <format dxfId="252">
      <pivotArea field="25" type="button" dataOnly="0" labelOnly="1" outline="0" axis="axisRow" fieldPosition="0"/>
    </format>
    <format dxfId="251">
      <pivotArea dataOnly="0" labelOnly="1" outline="0" axis="axisValues" fieldPosition="0"/>
    </format>
    <format dxfId="250">
      <pivotArea dataOnly="0" labelOnly="1" fieldPosition="0">
        <references count="1">
          <reference field="25" count="12">
            <x v="6"/>
            <x v="7"/>
            <x v="8"/>
            <x v="9"/>
            <x v="10"/>
            <x v="11"/>
            <x v="12"/>
            <x v="16"/>
            <x v="17"/>
            <x v="18"/>
            <x v="19"/>
            <x v="24"/>
          </reference>
        </references>
      </pivotArea>
    </format>
    <format dxfId="249">
      <pivotArea dataOnly="0" labelOnly="1" grandRow="1" outline="0" fieldPosition="0"/>
    </format>
    <format dxfId="248">
      <pivotArea dataOnly="0" labelOnly="1" outline="0" axis="axisValues" fieldPosition="0"/>
    </format>
    <format dxfId="247">
      <pivotArea dataOnly="0" labelOnly="1" fieldPosition="0">
        <references count="1">
          <reference field="25" count="1">
            <x v="16"/>
          </reference>
        </references>
      </pivotArea>
    </format>
    <format dxfId="246">
      <pivotArea dataOnly="0" labelOnly="1" fieldPosition="0">
        <references count="1">
          <reference field="25" count="1">
            <x v="19"/>
          </reference>
        </references>
      </pivotArea>
    </format>
    <format dxfId="245">
      <pivotArea dataOnly="0" labelOnly="1" fieldPosition="0">
        <references count="1">
          <reference field="25" count="1">
            <x v="10"/>
          </reference>
        </references>
      </pivotArea>
    </format>
    <format dxfId="244">
      <pivotArea dataOnly="0" labelOnly="1" fieldPosition="0">
        <references count="1">
          <reference field="25" count="1">
            <x v="8"/>
          </reference>
        </references>
      </pivotArea>
    </format>
    <format dxfId="243">
      <pivotArea dataOnly="0" labelOnly="1" fieldPosition="0">
        <references count="1">
          <reference field="25" count="1">
            <x v="9"/>
          </reference>
        </references>
      </pivotArea>
    </format>
    <format dxfId="242">
      <pivotArea dataOnly="0" labelOnly="1" fieldPosition="0">
        <references count="1">
          <reference field="25" count="1">
            <x v="12"/>
          </reference>
        </references>
      </pivotArea>
    </format>
    <format dxfId="241">
      <pivotArea dataOnly="0" labelOnly="1" fieldPosition="0">
        <references count="1">
          <reference field="25" count="1">
            <x v="18"/>
          </reference>
        </references>
      </pivotArea>
    </format>
    <format dxfId="240">
      <pivotArea dataOnly="0" labelOnly="1" fieldPosition="0">
        <references count="1">
          <reference field="25" count="1">
            <x v="24"/>
          </reference>
        </references>
      </pivotArea>
    </format>
    <format dxfId="239">
      <pivotArea outline="0" collapsedLevelsAreSubtotals="1" fieldPosition="0"/>
    </format>
    <format dxfId="238">
      <pivotArea type="all" dataOnly="0" outline="0" fieldPosition="0"/>
    </format>
    <format dxfId="237">
      <pivotArea outline="0" collapsedLevelsAreSubtotals="1" fieldPosition="0"/>
    </format>
    <format dxfId="236">
      <pivotArea field="25" type="button" dataOnly="0" labelOnly="1" outline="0" axis="axisRow" fieldPosition="0"/>
    </format>
    <format dxfId="235">
      <pivotArea dataOnly="0" labelOnly="1" outline="0" axis="axisValues" fieldPosition="0"/>
    </format>
    <format dxfId="234">
      <pivotArea dataOnly="0" labelOnly="1" fieldPosition="0">
        <references count="1">
          <reference field="25" count="12">
            <x v="6"/>
            <x v="7"/>
            <x v="8"/>
            <x v="9"/>
            <x v="10"/>
            <x v="11"/>
            <x v="12"/>
            <x v="16"/>
            <x v="17"/>
            <x v="18"/>
            <x v="19"/>
            <x v="24"/>
          </reference>
        </references>
      </pivotArea>
    </format>
    <format dxfId="233">
      <pivotArea dataOnly="0" labelOnly="1" grandRow="1" outline="0" fieldPosition="0"/>
    </format>
    <format dxfId="232">
      <pivotArea dataOnly="0" labelOnly="1" outline="0" axis="axisValues" fieldPosition="0"/>
    </format>
    <format dxfId="231">
      <pivotArea dataOnly="0" labelOnly="1" outline="0" axis="axisValues" fieldPosition="0"/>
    </format>
    <format dxfId="230">
      <pivotArea dataOnly="0" labelOnly="1" outline="0" axis="axisValues" fieldPosition="0"/>
    </format>
    <format dxfId="229">
      <pivotArea dataOnly="0" labelOnly="1" outline="0" axis="axisValues" fieldPosition="0"/>
    </format>
    <format dxfId="228">
      <pivotArea dataOnly="0" labelOnly="1" outline="0" axis="axisValues" fieldPosition="0"/>
    </format>
    <format dxfId="227">
      <pivotArea outline="0" collapsedLevelsAreSubtotals="1" fieldPosition="0"/>
    </format>
    <format dxfId="226">
      <pivotArea type="all" dataOnly="0" outline="0" fieldPosition="0"/>
    </format>
    <format dxfId="225">
      <pivotArea outline="0" collapsedLevelsAreSubtotals="1" fieldPosition="0"/>
    </format>
    <format dxfId="224">
      <pivotArea field="25" type="button" dataOnly="0" labelOnly="1" outline="0" axis="axisRow" fieldPosition="0"/>
    </format>
    <format dxfId="223">
      <pivotArea dataOnly="0" labelOnly="1" outline="0" axis="axisValues" fieldPosition="0"/>
    </format>
    <format dxfId="222">
      <pivotArea dataOnly="0" labelOnly="1" fieldPosition="0">
        <references count="1">
          <reference field="25" count="12">
            <x v="6"/>
            <x v="7"/>
            <x v="8"/>
            <x v="9"/>
            <x v="10"/>
            <x v="11"/>
            <x v="12"/>
            <x v="16"/>
            <x v="17"/>
            <x v="18"/>
            <x v="19"/>
            <x v="24"/>
          </reference>
        </references>
      </pivotArea>
    </format>
    <format dxfId="221">
      <pivotArea dataOnly="0" labelOnly="1" grandRow="1" outline="0" fieldPosition="0"/>
    </format>
    <format dxfId="220">
      <pivotArea dataOnly="0" labelOnly="1" outline="0" axis="axisValues" fieldPosition="0"/>
    </format>
    <format dxfId="219">
      <pivotArea field="25" type="button" dataOnly="0" labelOnly="1" outline="0" axis="axisRow" fieldPosition="0"/>
    </format>
    <format dxfId="218">
      <pivotArea dataOnly="0" labelOnly="1" outline="0" axis="axisValues" fieldPosition="0"/>
    </format>
    <format dxfId="217">
      <pivotArea dataOnly="0" labelOnly="1" outline="0" axis="axisValues" fieldPosition="0"/>
    </format>
    <format dxfId="216">
      <pivotArea type="all" dataOnly="0" outline="0" fieldPosition="0"/>
    </format>
    <format dxfId="215">
      <pivotArea outline="0" collapsedLevelsAreSubtotals="1" fieldPosition="0"/>
    </format>
    <format dxfId="214">
      <pivotArea field="25" type="button" dataOnly="0" labelOnly="1" outline="0" axis="axisRow" fieldPosition="0"/>
    </format>
    <format dxfId="213">
      <pivotArea dataOnly="0" labelOnly="1" outline="0" axis="axisValues" fieldPosition="0"/>
    </format>
    <format dxfId="212">
      <pivotArea dataOnly="0" labelOnly="1" fieldPosition="0">
        <references count="1">
          <reference field="25" count="12">
            <x v="6"/>
            <x v="7"/>
            <x v="8"/>
            <x v="9"/>
            <x v="10"/>
            <x v="11"/>
            <x v="12"/>
            <x v="16"/>
            <x v="17"/>
            <x v="18"/>
            <x v="19"/>
            <x v="24"/>
          </reference>
        </references>
      </pivotArea>
    </format>
    <format dxfId="211">
      <pivotArea dataOnly="0" labelOnly="1" grandRow="1" outline="0" fieldPosition="0"/>
    </format>
    <format dxfId="210">
      <pivotArea dataOnly="0" labelOnly="1" outline="0" axis="axisValues" fieldPosition="0"/>
    </format>
    <format dxfId="209">
      <pivotArea type="all" dataOnly="0" outline="0" fieldPosition="0"/>
    </format>
    <format dxfId="208">
      <pivotArea outline="0" collapsedLevelsAreSubtotals="1" fieldPosition="0"/>
    </format>
    <format dxfId="207">
      <pivotArea field="25" type="button" dataOnly="0" labelOnly="1" outline="0" axis="axisRow" fieldPosition="0"/>
    </format>
    <format dxfId="206">
      <pivotArea dataOnly="0" labelOnly="1" outline="0" axis="axisValues" fieldPosition="0"/>
    </format>
    <format dxfId="205">
      <pivotArea dataOnly="0" labelOnly="1" fieldPosition="0">
        <references count="1">
          <reference field="25" count="12">
            <x v="6"/>
            <x v="7"/>
            <x v="8"/>
            <x v="9"/>
            <x v="10"/>
            <x v="11"/>
            <x v="12"/>
            <x v="16"/>
            <x v="17"/>
            <x v="18"/>
            <x v="19"/>
            <x v="24"/>
          </reference>
        </references>
      </pivotArea>
    </format>
    <format dxfId="204">
      <pivotArea dataOnly="0" labelOnly="1" grandRow="1" outline="0" fieldPosition="0"/>
    </format>
    <format dxfId="203">
      <pivotArea dataOnly="0" labelOnly="1" outline="0" axis="axisValues" fieldPosition="0"/>
    </format>
    <format dxfId="202">
      <pivotArea outline="0" collapsedLevelsAreSubtotals="1" fieldPosition="0"/>
    </format>
    <format dxfId="201">
      <pivotArea dataOnly="0" labelOnly="1" outline="0" axis="axisValues" fieldPosition="0"/>
    </format>
    <format dxfId="200">
      <pivotArea dataOnly="0" labelOnly="1" outline="0" axis="axisValues" fieldPosition="0"/>
    </format>
    <format dxfId="199">
      <pivotArea dataOnly="0" labelOnly="1" outline="0" axis="axisValues" fieldPosition="0"/>
    </format>
    <format dxfId="198">
      <pivotArea dataOnly="0" labelOnly="1" outline="0" axis="axisValues" fieldPosition="0"/>
    </format>
    <format dxfId="197">
      <pivotArea grandRow="1" outline="0" collapsedLevelsAreSubtotals="1" fieldPosition="0"/>
    </format>
    <format dxfId="196">
      <pivotArea dataOnly="0" labelOnly="1" grandRow="1" outline="0" fieldPosition="0"/>
    </format>
    <format dxfId="195">
      <pivotArea collapsedLevelsAreSubtotals="1" fieldPosition="0">
        <references count="1">
          <reference field="25" count="26">
            <x v="0"/>
            <x v="2"/>
            <x v="3"/>
            <x v="4"/>
            <x v="5"/>
            <x v="6"/>
            <x v="7"/>
            <x v="8"/>
            <x v="9"/>
            <x v="10"/>
            <x v="11"/>
            <x v="12"/>
            <x v="13"/>
            <x v="14"/>
            <x v="15"/>
            <x v="16"/>
            <x v="17"/>
            <x v="18"/>
            <x v="19"/>
            <x v="20"/>
            <x v="21"/>
            <x v="22"/>
            <x v="24"/>
            <x v="25"/>
            <x v="26"/>
            <x v="30"/>
          </reference>
        </references>
      </pivotArea>
    </format>
    <format dxfId="194">
      <pivotArea dataOnly="0" labelOnly="1" fieldPosition="0">
        <references count="1">
          <reference field="25" count="26">
            <x v="0"/>
            <x v="2"/>
            <x v="3"/>
            <x v="4"/>
            <x v="5"/>
            <x v="6"/>
            <x v="7"/>
            <x v="8"/>
            <x v="9"/>
            <x v="10"/>
            <x v="11"/>
            <x v="12"/>
            <x v="13"/>
            <x v="14"/>
            <x v="15"/>
            <x v="16"/>
            <x v="17"/>
            <x v="18"/>
            <x v="19"/>
            <x v="20"/>
            <x v="21"/>
            <x v="22"/>
            <x v="24"/>
            <x v="25"/>
            <x v="26"/>
            <x v="30"/>
          </reference>
        </references>
      </pivotArea>
    </format>
    <format dxfId="193">
      <pivotArea collapsedLevelsAreSubtotals="1" fieldPosition="0">
        <references count="1">
          <reference field="25" count="26">
            <x v="0"/>
            <x v="2"/>
            <x v="3"/>
            <x v="4"/>
            <x v="5"/>
            <x v="6"/>
            <x v="7"/>
            <x v="8"/>
            <x v="9"/>
            <x v="10"/>
            <x v="11"/>
            <x v="12"/>
            <x v="13"/>
            <x v="14"/>
            <x v="15"/>
            <x v="16"/>
            <x v="17"/>
            <x v="18"/>
            <x v="19"/>
            <x v="20"/>
            <x v="21"/>
            <x v="22"/>
            <x v="24"/>
            <x v="25"/>
            <x v="26"/>
            <x v="30"/>
          </reference>
        </references>
      </pivotArea>
    </format>
    <format dxfId="192">
      <pivotArea dataOnly="0" labelOnly="1" fieldPosition="0">
        <references count="1">
          <reference field="25" count="26">
            <x v="0"/>
            <x v="2"/>
            <x v="3"/>
            <x v="4"/>
            <x v="5"/>
            <x v="6"/>
            <x v="7"/>
            <x v="8"/>
            <x v="9"/>
            <x v="10"/>
            <x v="11"/>
            <x v="12"/>
            <x v="13"/>
            <x v="14"/>
            <x v="15"/>
            <x v="16"/>
            <x v="17"/>
            <x v="18"/>
            <x v="19"/>
            <x v="20"/>
            <x v="21"/>
            <x v="22"/>
            <x v="24"/>
            <x v="25"/>
            <x v="26"/>
            <x v="30"/>
          </reference>
        </references>
      </pivotArea>
    </format>
    <format dxfId="191">
      <pivotArea collapsedLevelsAreSubtotals="1" fieldPosition="0">
        <references count="1">
          <reference field="25" count="26">
            <x v="0"/>
            <x v="2"/>
            <x v="3"/>
            <x v="4"/>
            <x v="5"/>
            <x v="6"/>
            <x v="7"/>
            <x v="8"/>
            <x v="9"/>
            <x v="10"/>
            <x v="11"/>
            <x v="12"/>
            <x v="13"/>
            <x v="14"/>
            <x v="15"/>
            <x v="16"/>
            <x v="17"/>
            <x v="18"/>
            <x v="19"/>
            <x v="20"/>
            <x v="21"/>
            <x v="22"/>
            <x v="24"/>
            <x v="25"/>
            <x v="26"/>
            <x v="30"/>
          </reference>
        </references>
      </pivotArea>
    </format>
    <format dxfId="190">
      <pivotArea dataOnly="0" labelOnly="1" fieldPosition="0">
        <references count="1">
          <reference field="25" count="26">
            <x v="0"/>
            <x v="2"/>
            <x v="3"/>
            <x v="4"/>
            <x v="5"/>
            <x v="6"/>
            <x v="7"/>
            <x v="8"/>
            <x v="9"/>
            <x v="10"/>
            <x v="11"/>
            <x v="12"/>
            <x v="13"/>
            <x v="14"/>
            <x v="15"/>
            <x v="16"/>
            <x v="17"/>
            <x v="18"/>
            <x v="19"/>
            <x v="20"/>
            <x v="21"/>
            <x v="22"/>
            <x v="24"/>
            <x v="25"/>
            <x v="26"/>
            <x v="30"/>
          </reference>
        </references>
      </pivotArea>
    </format>
    <format dxfId="189">
      <pivotArea field="25" type="button" dataOnly="0" labelOnly="1" outline="0" axis="axisRow" fieldPosition="0"/>
    </format>
    <format dxfId="188">
      <pivotArea collapsedLevelsAreSubtotals="1" fieldPosition="0">
        <references count="1">
          <reference field="25" count="26">
            <x v="0"/>
            <x v="2"/>
            <x v="3"/>
            <x v="4"/>
            <x v="5"/>
            <x v="6"/>
            <x v="7"/>
            <x v="8"/>
            <x v="9"/>
            <x v="10"/>
            <x v="11"/>
            <x v="12"/>
            <x v="13"/>
            <x v="14"/>
            <x v="15"/>
            <x v="16"/>
            <x v="17"/>
            <x v="18"/>
            <x v="19"/>
            <x v="20"/>
            <x v="21"/>
            <x v="22"/>
            <x v="24"/>
            <x v="25"/>
            <x v="26"/>
            <x v="30"/>
          </reference>
        </references>
      </pivotArea>
    </format>
    <format dxfId="187">
      <pivotArea dataOnly="0" labelOnly="1" fieldPosition="0">
        <references count="1">
          <reference field="25" count="26">
            <x v="0"/>
            <x v="2"/>
            <x v="3"/>
            <x v="4"/>
            <x v="5"/>
            <x v="6"/>
            <x v="7"/>
            <x v="8"/>
            <x v="9"/>
            <x v="10"/>
            <x v="11"/>
            <x v="12"/>
            <x v="13"/>
            <x v="14"/>
            <x v="15"/>
            <x v="16"/>
            <x v="17"/>
            <x v="18"/>
            <x v="19"/>
            <x v="20"/>
            <x v="21"/>
            <x v="22"/>
            <x v="24"/>
            <x v="25"/>
            <x v="26"/>
            <x v="30"/>
          </reference>
        </references>
      </pivotArea>
    </format>
    <format dxfId="186">
      <pivotArea collapsedLevelsAreSubtotals="1" fieldPosition="0">
        <references count="1">
          <reference field="25" count="1">
            <x v="2"/>
          </reference>
        </references>
      </pivotArea>
    </format>
    <format dxfId="185">
      <pivotArea dataOnly="0" labelOnly="1" fieldPosition="0">
        <references count="1">
          <reference field="25" count="1">
            <x v="2"/>
          </reference>
        </references>
      </pivotArea>
    </format>
    <format dxfId="184">
      <pivotArea collapsedLevelsAreSubtotals="1" fieldPosition="0">
        <references count="1">
          <reference field="25" count="1">
            <x v="4"/>
          </reference>
        </references>
      </pivotArea>
    </format>
    <format dxfId="183">
      <pivotArea dataOnly="0" labelOnly="1" fieldPosition="0">
        <references count="1">
          <reference field="25" count="1">
            <x v="4"/>
          </reference>
        </references>
      </pivotArea>
    </format>
    <format dxfId="182">
      <pivotArea collapsedLevelsAreSubtotals="1" fieldPosition="0">
        <references count="1">
          <reference field="25" count="1">
            <x v="6"/>
          </reference>
        </references>
      </pivotArea>
    </format>
    <format dxfId="181">
      <pivotArea dataOnly="0" labelOnly="1" fieldPosition="0">
        <references count="1">
          <reference field="25" count="1">
            <x v="6"/>
          </reference>
        </references>
      </pivotArea>
    </format>
    <format dxfId="180">
      <pivotArea collapsedLevelsAreSubtotals="1" fieldPosition="0">
        <references count="1">
          <reference field="25" count="1">
            <x v="8"/>
          </reference>
        </references>
      </pivotArea>
    </format>
    <format dxfId="179">
      <pivotArea dataOnly="0" labelOnly="1" fieldPosition="0">
        <references count="1">
          <reference field="25" count="1">
            <x v="8"/>
          </reference>
        </references>
      </pivotArea>
    </format>
    <format dxfId="178">
      <pivotArea collapsedLevelsAreSubtotals="1" fieldPosition="0">
        <references count="1">
          <reference field="25" count="1">
            <x v="10"/>
          </reference>
        </references>
      </pivotArea>
    </format>
    <format dxfId="177">
      <pivotArea dataOnly="0" labelOnly="1" fieldPosition="0">
        <references count="1">
          <reference field="25" count="1">
            <x v="10"/>
          </reference>
        </references>
      </pivotArea>
    </format>
    <format dxfId="176">
      <pivotArea collapsedLevelsAreSubtotals="1" fieldPosition="0">
        <references count="1">
          <reference field="25" count="1">
            <x v="12"/>
          </reference>
        </references>
      </pivotArea>
    </format>
    <format dxfId="175">
      <pivotArea dataOnly="0" labelOnly="1" fieldPosition="0">
        <references count="1">
          <reference field="25" count="1">
            <x v="12"/>
          </reference>
        </references>
      </pivotArea>
    </format>
    <format dxfId="174">
      <pivotArea collapsedLevelsAreSubtotals="1" fieldPosition="0">
        <references count="1">
          <reference field="25" count="1">
            <x v="14"/>
          </reference>
        </references>
      </pivotArea>
    </format>
    <format dxfId="173">
      <pivotArea dataOnly="0" labelOnly="1" fieldPosition="0">
        <references count="1">
          <reference field="25" count="1">
            <x v="14"/>
          </reference>
        </references>
      </pivotArea>
    </format>
    <format dxfId="172">
      <pivotArea collapsedLevelsAreSubtotals="1" fieldPosition="0">
        <references count="1">
          <reference field="25" count="1">
            <x v="16"/>
          </reference>
        </references>
      </pivotArea>
    </format>
    <format dxfId="171">
      <pivotArea dataOnly="0" labelOnly="1" fieldPosition="0">
        <references count="1">
          <reference field="25" count="1">
            <x v="16"/>
          </reference>
        </references>
      </pivotArea>
    </format>
    <format dxfId="170">
      <pivotArea collapsedLevelsAreSubtotals="1" fieldPosition="0">
        <references count="1">
          <reference field="25" count="1">
            <x v="18"/>
          </reference>
        </references>
      </pivotArea>
    </format>
    <format dxfId="169">
      <pivotArea dataOnly="0" labelOnly="1" fieldPosition="0">
        <references count="1">
          <reference field="25" count="1">
            <x v="18"/>
          </reference>
        </references>
      </pivotArea>
    </format>
    <format dxfId="168">
      <pivotArea collapsedLevelsAreSubtotals="1" fieldPosition="0">
        <references count="1">
          <reference field="25" count="1">
            <x v="20"/>
          </reference>
        </references>
      </pivotArea>
    </format>
    <format dxfId="167">
      <pivotArea dataOnly="0" labelOnly="1" fieldPosition="0">
        <references count="1">
          <reference field="25" count="1">
            <x v="20"/>
          </reference>
        </references>
      </pivotArea>
    </format>
    <format dxfId="166">
      <pivotArea collapsedLevelsAreSubtotals="1" fieldPosition="0">
        <references count="1">
          <reference field="25" count="1">
            <x v="22"/>
          </reference>
        </references>
      </pivotArea>
    </format>
    <format dxfId="165">
      <pivotArea dataOnly="0" labelOnly="1" fieldPosition="0">
        <references count="1">
          <reference field="25" count="1">
            <x v="22"/>
          </reference>
        </references>
      </pivotArea>
    </format>
    <format dxfId="164">
      <pivotArea collapsedLevelsAreSubtotals="1" fieldPosition="0">
        <references count="1">
          <reference field="25" count="1">
            <x v="25"/>
          </reference>
        </references>
      </pivotArea>
    </format>
    <format dxfId="163">
      <pivotArea dataOnly="0" labelOnly="1" fieldPosition="0">
        <references count="1">
          <reference field="25" count="1">
            <x v="25"/>
          </reference>
        </references>
      </pivotArea>
    </format>
    <format dxfId="162">
      <pivotArea collapsedLevelsAreSubtotals="1" fieldPosition="0">
        <references count="1">
          <reference field="25" count="1">
            <x v="30"/>
          </reference>
        </references>
      </pivotArea>
    </format>
    <format dxfId="161">
      <pivotArea dataOnly="0" labelOnly="1" fieldPosition="0">
        <references count="1">
          <reference field="25" count="1">
            <x v="30"/>
          </reference>
        </references>
      </pivotArea>
    </format>
    <format dxfId="160">
      <pivotArea outline="0" collapsedLevelsAreSubtotals="1" fieldPosition="0"/>
    </format>
    <format dxfId="159">
      <pivotArea dataOnly="0" labelOnly="1" outline="0" axis="axisValues" fieldPosition="0"/>
    </format>
    <format dxfId="1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
  <sheetViews>
    <sheetView tabSelected="1" topLeftCell="A77" workbookViewId="0">
      <selection activeCell="X86" sqref="X86"/>
    </sheetView>
  </sheetViews>
  <sheetFormatPr baseColWidth="10" defaultRowHeight="15" x14ac:dyDescent="0.25"/>
  <cols>
    <col min="1" max="1" width="82.28515625" customWidth="1"/>
    <col min="2" max="2" width="16.140625" customWidth="1"/>
    <col min="3" max="9" width="6.7109375" customWidth="1"/>
    <col min="10" max="10" width="8.42578125" customWidth="1"/>
    <col min="11" max="21" width="6.7109375" customWidth="1"/>
    <col min="22" max="22" width="12.5703125" customWidth="1"/>
    <col min="23" max="116" width="10.42578125" customWidth="1"/>
    <col min="117" max="117" width="12.5703125" bestFit="1" customWidth="1"/>
  </cols>
  <sheetData>
    <row r="1" spans="1:2" ht="18.75" x14ac:dyDescent="0.3">
      <c r="A1" s="137" t="s">
        <v>1044</v>
      </c>
      <c r="B1" s="137"/>
    </row>
    <row r="2" spans="1:2" ht="18.75" x14ac:dyDescent="0.3">
      <c r="A2" s="16" t="s">
        <v>1045</v>
      </c>
      <c r="B2" s="17"/>
    </row>
    <row r="3" spans="1:2" ht="30" x14ac:dyDescent="0.25">
      <c r="A3" s="13" t="s">
        <v>1041</v>
      </c>
      <c r="B3" s="19" t="s">
        <v>1043</v>
      </c>
    </row>
    <row r="4" spans="1:2" x14ac:dyDescent="0.25">
      <c r="A4" s="14" t="s">
        <v>107</v>
      </c>
      <c r="B4" s="15">
        <v>145</v>
      </c>
    </row>
    <row r="5" spans="1:2" x14ac:dyDescent="0.25">
      <c r="A5" s="14" t="s">
        <v>69</v>
      </c>
      <c r="B5" s="15">
        <v>19</v>
      </c>
    </row>
    <row r="6" spans="1:2" x14ac:dyDescent="0.25">
      <c r="A6" s="14" t="s">
        <v>118</v>
      </c>
      <c r="B6" s="15">
        <v>53</v>
      </c>
    </row>
    <row r="7" spans="1:2" x14ac:dyDescent="0.25">
      <c r="A7" s="14" t="s">
        <v>1042</v>
      </c>
      <c r="B7" s="15">
        <v>217</v>
      </c>
    </row>
    <row r="10" spans="1:2" x14ac:dyDescent="0.25">
      <c r="A10" s="14"/>
      <c r="B10" s="15"/>
    </row>
    <row r="11" spans="1:2" ht="18.75" x14ac:dyDescent="0.3">
      <c r="A11" s="137" t="s">
        <v>1128</v>
      </c>
      <c r="B11" s="137"/>
    </row>
    <row r="12" spans="1:2" x14ac:dyDescent="0.25">
      <c r="A12" s="13" t="s">
        <v>24</v>
      </c>
      <c r="B12" t="s">
        <v>107</v>
      </c>
    </row>
    <row r="14" spans="1:2" ht="30" x14ac:dyDescent="0.25">
      <c r="A14" s="13" t="s">
        <v>1041</v>
      </c>
      <c r="B14" s="19" t="s">
        <v>1043</v>
      </c>
    </row>
    <row r="15" spans="1:2" x14ac:dyDescent="0.25">
      <c r="A15" s="14">
        <v>2017</v>
      </c>
      <c r="B15" s="15">
        <v>80</v>
      </c>
    </row>
    <row r="16" spans="1:2" x14ac:dyDescent="0.25">
      <c r="A16" s="14">
        <v>2018</v>
      </c>
      <c r="B16" s="15">
        <v>65</v>
      </c>
    </row>
    <row r="17" spans="1:2" x14ac:dyDescent="0.25">
      <c r="A17" s="14" t="s">
        <v>1042</v>
      </c>
      <c r="B17" s="15">
        <v>145</v>
      </c>
    </row>
    <row r="19" spans="1:2" ht="18.75" x14ac:dyDescent="0.3">
      <c r="A19" s="137" t="s">
        <v>1046</v>
      </c>
      <c r="B19" s="137"/>
    </row>
    <row r="20" spans="1:2" x14ac:dyDescent="0.25">
      <c r="A20" s="13" t="s">
        <v>24</v>
      </c>
      <c r="B20" t="s">
        <v>107</v>
      </c>
    </row>
    <row r="22" spans="1:2" ht="30" x14ac:dyDescent="0.25">
      <c r="A22" s="13" t="s">
        <v>1041</v>
      </c>
      <c r="B22" s="19" t="s">
        <v>1043</v>
      </c>
    </row>
    <row r="23" spans="1:2" x14ac:dyDescent="0.25">
      <c r="A23" s="14" t="s">
        <v>292</v>
      </c>
      <c r="B23" s="15">
        <v>17</v>
      </c>
    </row>
    <row r="24" spans="1:2" x14ac:dyDescent="0.25">
      <c r="A24" s="18" t="s">
        <v>32</v>
      </c>
      <c r="B24" s="15">
        <v>17</v>
      </c>
    </row>
    <row r="25" spans="1:2" x14ac:dyDescent="0.25">
      <c r="A25" s="14" t="s">
        <v>362</v>
      </c>
      <c r="B25" s="15">
        <v>10</v>
      </c>
    </row>
    <row r="26" spans="1:2" x14ac:dyDescent="0.25">
      <c r="A26" s="18" t="s">
        <v>363</v>
      </c>
      <c r="B26" s="15">
        <v>10</v>
      </c>
    </row>
    <row r="27" spans="1:2" x14ac:dyDescent="0.25">
      <c r="A27" s="14" t="s">
        <v>31</v>
      </c>
      <c r="B27" s="15">
        <v>118</v>
      </c>
    </row>
    <row r="28" spans="1:2" x14ac:dyDescent="0.25">
      <c r="A28" s="18" t="s">
        <v>108</v>
      </c>
      <c r="B28" s="15">
        <v>93</v>
      </c>
    </row>
    <row r="29" spans="1:2" x14ac:dyDescent="0.25">
      <c r="A29" s="18" t="s">
        <v>287</v>
      </c>
      <c r="B29" s="15">
        <v>3</v>
      </c>
    </row>
    <row r="30" spans="1:2" x14ac:dyDescent="0.25">
      <c r="A30" s="18" t="s">
        <v>60</v>
      </c>
      <c r="B30" s="15">
        <v>22</v>
      </c>
    </row>
    <row r="31" spans="1:2" x14ac:dyDescent="0.25">
      <c r="A31" s="14" t="s">
        <v>1042</v>
      </c>
      <c r="B31" s="15">
        <v>145</v>
      </c>
    </row>
    <row r="32" spans="1:2" ht="15.75" thickBot="1" x14ac:dyDescent="0.3"/>
    <row r="33" spans="1:9" ht="18.75" x14ac:dyDescent="0.3">
      <c r="A33" s="138" t="s">
        <v>1139</v>
      </c>
      <c r="B33" s="139"/>
      <c r="C33" s="68"/>
      <c r="D33" s="29"/>
    </row>
    <row r="34" spans="1:9" hidden="1" x14ac:dyDescent="0.25">
      <c r="A34" s="56" t="s">
        <v>24</v>
      </c>
      <c r="B34" s="57" t="s">
        <v>107</v>
      </c>
      <c r="C34" s="59"/>
      <c r="D34" s="29"/>
    </row>
    <row r="35" spans="1:9" hidden="1" x14ac:dyDescent="0.25">
      <c r="A35" s="60"/>
      <c r="B35" s="58"/>
      <c r="C35" s="59"/>
      <c r="D35" s="29"/>
    </row>
    <row r="36" spans="1:9" ht="30" x14ac:dyDescent="0.25">
      <c r="A36" s="56" t="s">
        <v>1132</v>
      </c>
      <c r="B36" s="69" t="s">
        <v>1137</v>
      </c>
      <c r="C36" s="70" t="s">
        <v>1133</v>
      </c>
      <c r="D36" s="29"/>
    </row>
    <row r="37" spans="1:9" x14ac:dyDescent="0.25">
      <c r="A37" s="62" t="s">
        <v>1016</v>
      </c>
      <c r="B37" s="71">
        <v>22</v>
      </c>
      <c r="C37" s="72">
        <f>GETPIVOTDATA("No. HALLAZGO",$A$36,"SUBSECRETARIA","SUBSECRETARÍA DE GESTIÓN CORPORATIVA")/GETPIVOTDATA("No. HALLAZGO",$A$36)</f>
        <v>0.15172413793103448</v>
      </c>
      <c r="D37" s="29"/>
    </row>
    <row r="38" spans="1:9" x14ac:dyDescent="0.25">
      <c r="A38" s="62" t="s">
        <v>1034</v>
      </c>
      <c r="B38" s="71">
        <v>10</v>
      </c>
      <c r="C38" s="72">
        <f>GETPIVOTDATA("No. HALLAZGO",$A$36,"SUBSECRETARIA","SUBSECRETARÍA DE GESTIÓN CORPORATIVA - 
SUBSECRETARÍA DE SERVICIOS DE LA MOVILIDAD")/GETPIVOTDATA("No. HALLAZGO",$A$36)</f>
        <v>6.8965517241379309E-2</v>
      </c>
      <c r="D38" s="29"/>
    </row>
    <row r="39" spans="1:9" x14ac:dyDescent="0.25">
      <c r="A39" s="62" t="s">
        <v>102</v>
      </c>
      <c r="B39" s="71">
        <v>4</v>
      </c>
      <c r="C39" s="72">
        <f>GETPIVOTDATA("No. HALLAZGO",$A$36,"SUBSECRETARIA","SUBSECRETARÍA DE POLÍTICA SECTORIAL")/GETPIVOTDATA("No. HALLAZGO",$A$36)</f>
        <v>2.7586206896551724E-2</v>
      </c>
      <c r="D39" s="29"/>
    </row>
    <row r="40" spans="1:9" x14ac:dyDescent="0.25">
      <c r="A40" s="62" t="s">
        <v>1019</v>
      </c>
      <c r="B40" s="71">
        <v>2</v>
      </c>
      <c r="C40" s="72">
        <f>GETPIVOTDATA("No. HALLAZGO",$A$36,"SUBSECRETARIA","SUBSECRETARÍA DE POLÍTICA SECTORIAL -
SUBSECRETARÍA DE SERVICIOS DE LA MOVILIDAD")/GETPIVOTDATA("No. HALLAZGO",$A$36)</f>
        <v>1.3793103448275862E-2</v>
      </c>
      <c r="D40" s="29"/>
    </row>
    <row r="41" spans="1:9" x14ac:dyDescent="0.25">
      <c r="A41" s="115" t="s">
        <v>54</v>
      </c>
      <c r="B41" s="130">
        <v>89</v>
      </c>
      <c r="C41" s="131">
        <f>GETPIVOTDATA("No. HALLAZGO",$A$36,"SUBSECRETARIA","SUBSECRETARÍA DE SERVICIOS DE LA MOVILIDAD")/GETPIVOTDATA("No. HALLAZGO",$A$36)</f>
        <v>0.61379310344827587</v>
      </c>
      <c r="D41" s="29"/>
    </row>
    <row r="42" spans="1:9" x14ac:dyDescent="0.25">
      <c r="A42" s="115" t="s">
        <v>1022</v>
      </c>
      <c r="B42" s="130">
        <v>17</v>
      </c>
      <c r="C42" s="131">
        <f>GETPIVOTDATA("No. HALLAZGO",$A$36,"SUBSECRETARIA","SUBSECRETARÍA DE SERVICIOS DE LA MOVILIDAD - 
SUBSECRETARÍA DE GESTIÓN CORPORATIVA")/GETPIVOTDATA("No. HALLAZGO",$A$36)</f>
        <v>0.11724137931034483</v>
      </c>
      <c r="D42" s="29"/>
    </row>
    <row r="43" spans="1:9" x14ac:dyDescent="0.25">
      <c r="A43" s="62" t="s">
        <v>1017</v>
      </c>
      <c r="B43" s="71">
        <v>1</v>
      </c>
      <c r="C43" s="72">
        <f>GETPIVOTDATA("No. HALLAZGO",$A$36,"SUBSECRETARIA","SUBSECRETARIAS")/GETPIVOTDATA("No. HALLAZGO",$A$36)</f>
        <v>6.8965517241379309E-3</v>
      </c>
      <c r="D43" s="29"/>
    </row>
    <row r="44" spans="1:9" ht="15.75" thickBot="1" x14ac:dyDescent="0.3">
      <c r="A44" s="63" t="s">
        <v>1042</v>
      </c>
      <c r="B44" s="73">
        <v>145</v>
      </c>
      <c r="C44" s="74">
        <f>SUM(C37:C43)</f>
        <v>1</v>
      </c>
      <c r="D44" s="29"/>
    </row>
    <row r="45" spans="1:9" x14ac:dyDescent="0.25">
      <c r="C45" s="29"/>
      <c r="D45" s="29"/>
    </row>
    <row r="47" spans="1:9" ht="21.75" thickBot="1" x14ac:dyDescent="0.4">
      <c r="A47" s="113" t="s">
        <v>1138</v>
      </c>
      <c r="B47" s="113"/>
      <c r="C47" s="113"/>
      <c r="D47" s="113"/>
      <c r="E47" s="113"/>
      <c r="F47" s="113"/>
      <c r="G47" s="113"/>
      <c r="H47" s="113"/>
      <c r="I47" s="113"/>
    </row>
    <row r="48" spans="1:9" ht="15.75" thickBot="1" x14ac:dyDescent="0.3">
      <c r="A48" s="82" t="s">
        <v>24</v>
      </c>
      <c r="B48" s="83" t="s">
        <v>107</v>
      </c>
    </row>
    <row r="49" spans="1:2" ht="16.5" customHeight="1" thickBot="1" x14ac:dyDescent="0.4">
      <c r="A49" s="57"/>
      <c r="B49" s="111"/>
    </row>
    <row r="50" spans="1:2" ht="30" customHeight="1" thickBot="1" x14ac:dyDescent="0.3">
      <c r="A50" s="118" t="s">
        <v>1015</v>
      </c>
      <c r="B50" s="112" t="s">
        <v>1140</v>
      </c>
    </row>
    <row r="51" spans="1:2" x14ac:dyDescent="0.25">
      <c r="A51" s="114" t="s">
        <v>1010</v>
      </c>
      <c r="B51" s="119">
        <v>2</v>
      </c>
    </row>
    <row r="52" spans="1:2" x14ac:dyDescent="0.25">
      <c r="A52" s="77" t="s">
        <v>45</v>
      </c>
      <c r="B52" s="101">
        <v>3</v>
      </c>
    </row>
    <row r="53" spans="1:2" x14ac:dyDescent="0.25">
      <c r="A53" s="115" t="s">
        <v>1039</v>
      </c>
      <c r="B53" s="120">
        <v>5</v>
      </c>
    </row>
    <row r="54" spans="1:2" x14ac:dyDescent="0.25">
      <c r="A54" s="77" t="s">
        <v>1031</v>
      </c>
      <c r="B54" s="101">
        <v>1</v>
      </c>
    </row>
    <row r="55" spans="1:2" x14ac:dyDescent="0.25">
      <c r="A55" s="115" t="s">
        <v>1035</v>
      </c>
      <c r="B55" s="120">
        <v>1</v>
      </c>
    </row>
    <row r="56" spans="1:2" x14ac:dyDescent="0.25">
      <c r="A56" s="77" t="s">
        <v>56</v>
      </c>
      <c r="B56" s="101">
        <v>56</v>
      </c>
    </row>
    <row r="57" spans="1:2" x14ac:dyDescent="0.25">
      <c r="A57" s="115" t="s">
        <v>200</v>
      </c>
      <c r="B57" s="120">
        <v>11</v>
      </c>
    </row>
    <row r="58" spans="1:2" ht="30" x14ac:dyDescent="0.25">
      <c r="A58" s="64" t="s">
        <v>1023</v>
      </c>
      <c r="B58" s="101">
        <v>2</v>
      </c>
    </row>
    <row r="59" spans="1:2" ht="30" x14ac:dyDescent="0.25">
      <c r="A59" s="116" t="s">
        <v>1027</v>
      </c>
      <c r="B59" s="120">
        <v>1</v>
      </c>
    </row>
    <row r="60" spans="1:2" ht="30" x14ac:dyDescent="0.25">
      <c r="A60" s="64" t="s">
        <v>1032</v>
      </c>
      <c r="B60" s="101">
        <v>1</v>
      </c>
    </row>
    <row r="61" spans="1:2" x14ac:dyDescent="0.25">
      <c r="A61" s="115" t="s">
        <v>426</v>
      </c>
      <c r="B61" s="120">
        <v>8</v>
      </c>
    </row>
    <row r="62" spans="1:2" ht="30" x14ac:dyDescent="0.25">
      <c r="A62" s="64" t="s">
        <v>1033</v>
      </c>
      <c r="B62" s="101">
        <v>1</v>
      </c>
    </row>
    <row r="63" spans="1:2" x14ac:dyDescent="0.25">
      <c r="A63" s="115" t="s">
        <v>302</v>
      </c>
      <c r="B63" s="120">
        <v>3</v>
      </c>
    </row>
    <row r="64" spans="1:2" x14ac:dyDescent="0.25">
      <c r="A64" s="77" t="s">
        <v>70</v>
      </c>
      <c r="B64" s="101">
        <v>8</v>
      </c>
    </row>
    <row r="65" spans="1:22" x14ac:dyDescent="0.25">
      <c r="A65" s="115" t="s">
        <v>1038</v>
      </c>
      <c r="B65" s="120">
        <v>1</v>
      </c>
    </row>
    <row r="66" spans="1:22" ht="60" x14ac:dyDescent="0.25">
      <c r="A66" s="64" t="s">
        <v>1030</v>
      </c>
      <c r="B66" s="101">
        <v>1</v>
      </c>
    </row>
    <row r="67" spans="1:22" x14ac:dyDescent="0.25">
      <c r="A67" s="115" t="s">
        <v>73</v>
      </c>
      <c r="B67" s="120">
        <v>12</v>
      </c>
    </row>
    <row r="68" spans="1:22" ht="30" x14ac:dyDescent="0.25">
      <c r="A68" s="64" t="s">
        <v>1028</v>
      </c>
      <c r="B68" s="101">
        <v>4</v>
      </c>
    </row>
    <row r="69" spans="1:22" ht="45" x14ac:dyDescent="0.25">
      <c r="A69" s="116" t="s">
        <v>1026</v>
      </c>
      <c r="B69" s="120">
        <v>7</v>
      </c>
    </row>
    <row r="70" spans="1:22" x14ac:dyDescent="0.25">
      <c r="A70" s="77" t="s">
        <v>151</v>
      </c>
      <c r="B70" s="101">
        <v>7</v>
      </c>
    </row>
    <row r="71" spans="1:22" x14ac:dyDescent="0.25">
      <c r="A71" s="115" t="s">
        <v>1029</v>
      </c>
      <c r="B71" s="120">
        <v>1</v>
      </c>
    </row>
    <row r="72" spans="1:22" x14ac:dyDescent="0.25">
      <c r="A72" s="77" t="s">
        <v>1037</v>
      </c>
      <c r="B72" s="101">
        <v>3</v>
      </c>
    </row>
    <row r="73" spans="1:22" ht="30" x14ac:dyDescent="0.25">
      <c r="A73" s="116" t="s">
        <v>1040</v>
      </c>
      <c r="B73" s="120">
        <v>2</v>
      </c>
    </row>
    <row r="74" spans="1:22" x14ac:dyDescent="0.25">
      <c r="A74" s="77" t="s">
        <v>102</v>
      </c>
      <c r="B74" s="101">
        <v>1</v>
      </c>
    </row>
    <row r="75" spans="1:22" x14ac:dyDescent="0.25">
      <c r="A75" s="115" t="s">
        <v>1020</v>
      </c>
      <c r="B75" s="120">
        <v>2</v>
      </c>
    </row>
    <row r="76" spans="1:22" ht="15.75" thickBot="1" x14ac:dyDescent="0.3">
      <c r="A76" s="117" t="s">
        <v>1017</v>
      </c>
      <c r="B76" s="121">
        <v>1</v>
      </c>
    </row>
    <row r="77" spans="1:22" ht="15.75" thickBot="1" x14ac:dyDescent="0.3">
      <c r="A77" s="63" t="s">
        <v>1042</v>
      </c>
      <c r="B77" s="110">
        <v>145</v>
      </c>
    </row>
    <row r="79" spans="1:22" ht="18.75" x14ac:dyDescent="0.3">
      <c r="A79" s="135" t="s">
        <v>1048</v>
      </c>
      <c r="B79" s="136"/>
      <c r="C79" s="136"/>
      <c r="D79" s="136"/>
      <c r="E79" s="136"/>
      <c r="F79" s="136"/>
      <c r="G79" s="136"/>
      <c r="H79" s="136"/>
      <c r="I79" s="136"/>
      <c r="J79" s="136"/>
      <c r="K79" s="136"/>
      <c r="L79" s="136"/>
      <c r="M79" s="136"/>
      <c r="N79" s="136"/>
      <c r="O79" s="136"/>
      <c r="P79" s="136"/>
      <c r="Q79" s="136"/>
      <c r="R79" s="136"/>
    </row>
    <row r="80" spans="1:22" ht="15.75" thickBot="1" x14ac:dyDescent="0.3">
      <c r="A80" s="13" t="s">
        <v>24</v>
      </c>
      <c r="B80" t="s">
        <v>107</v>
      </c>
      <c r="C80" s="128"/>
      <c r="D80" s="128"/>
      <c r="E80" s="128"/>
      <c r="F80" s="128"/>
      <c r="G80" s="128"/>
      <c r="H80" s="128"/>
      <c r="I80" s="128"/>
      <c r="J80" s="128"/>
      <c r="K80" s="128"/>
      <c r="L80" s="128"/>
      <c r="M80" s="128"/>
      <c r="N80" s="128"/>
      <c r="O80" s="128"/>
      <c r="P80" s="128"/>
      <c r="Q80" s="128"/>
      <c r="R80" s="128"/>
      <c r="S80" s="128"/>
      <c r="T80" s="128"/>
      <c r="U80" s="128"/>
      <c r="V80" s="128"/>
    </row>
    <row r="81" spans="1:23" ht="15.75" thickBot="1" x14ac:dyDescent="0.3">
      <c r="A81" s="84" t="s">
        <v>1014</v>
      </c>
      <c r="B81" t="s">
        <v>1141</v>
      </c>
      <c r="C81" s="128"/>
      <c r="D81" s="128"/>
      <c r="E81" s="128"/>
      <c r="F81" s="128"/>
      <c r="G81" s="128"/>
      <c r="H81" s="128"/>
      <c r="I81" s="128"/>
      <c r="J81" s="128"/>
      <c r="K81" s="128"/>
      <c r="L81" s="128"/>
      <c r="M81" s="128"/>
      <c r="N81" s="128"/>
      <c r="O81" s="128"/>
      <c r="P81" s="128"/>
      <c r="Q81" s="128"/>
      <c r="R81" s="128"/>
      <c r="S81" s="128"/>
      <c r="T81" s="128"/>
      <c r="U81" s="128"/>
      <c r="V81" s="128"/>
    </row>
    <row r="82" spans="1:23" ht="15.75" thickBot="1" x14ac:dyDescent="0.3">
      <c r="A82" s="60"/>
      <c r="B82" s="58"/>
      <c r="C82" s="128"/>
      <c r="D82" s="128"/>
      <c r="E82" s="128"/>
      <c r="F82" s="128"/>
      <c r="G82" s="128"/>
      <c r="H82" s="128"/>
      <c r="I82" s="128"/>
      <c r="J82" s="128"/>
      <c r="K82" s="128"/>
      <c r="L82" s="128"/>
      <c r="M82" s="128"/>
      <c r="N82" s="128"/>
      <c r="O82" s="128"/>
      <c r="P82" s="128"/>
      <c r="Q82" s="128"/>
      <c r="R82" s="128"/>
      <c r="S82" s="128"/>
      <c r="T82" s="128"/>
      <c r="U82" s="128"/>
      <c r="V82" s="128"/>
    </row>
    <row r="83" spans="1:23" ht="15.75" thickBot="1" x14ac:dyDescent="0.3">
      <c r="A83" s="126" t="s">
        <v>1043</v>
      </c>
      <c r="B83" s="103" t="s">
        <v>1047</v>
      </c>
      <c r="C83" s="129"/>
      <c r="D83" s="129"/>
      <c r="E83" s="129"/>
      <c r="F83" s="129"/>
      <c r="G83" s="129"/>
      <c r="H83" s="129"/>
      <c r="I83" s="129"/>
      <c r="J83" s="129"/>
      <c r="K83" s="129"/>
      <c r="L83" s="129"/>
      <c r="M83" s="129"/>
      <c r="N83" s="129"/>
      <c r="O83" s="129"/>
      <c r="P83" s="129"/>
      <c r="Q83" s="129"/>
      <c r="R83" s="129"/>
      <c r="S83" s="129"/>
      <c r="T83" s="129"/>
      <c r="U83" s="129"/>
      <c r="V83" s="129"/>
      <c r="W83" s="29"/>
    </row>
    <row r="84" spans="1:23" ht="30.75" thickBot="1" x14ac:dyDescent="0.3">
      <c r="A84" s="124" t="s">
        <v>1015</v>
      </c>
      <c r="B84" s="154" t="s">
        <v>454</v>
      </c>
      <c r="C84" s="155" t="s">
        <v>468</v>
      </c>
      <c r="D84" s="155" t="s">
        <v>106</v>
      </c>
      <c r="E84" s="155" t="s">
        <v>152</v>
      </c>
      <c r="F84" s="155" t="s">
        <v>133</v>
      </c>
      <c r="G84" s="155" t="s">
        <v>282</v>
      </c>
      <c r="H84" s="155" t="s">
        <v>126</v>
      </c>
      <c r="I84" s="155" t="s">
        <v>747</v>
      </c>
      <c r="J84" s="155" t="s">
        <v>580</v>
      </c>
      <c r="K84" s="155" t="s">
        <v>903</v>
      </c>
      <c r="L84" s="155" t="s">
        <v>987</v>
      </c>
      <c r="M84" s="155" t="s">
        <v>529</v>
      </c>
      <c r="N84" s="156" t="s">
        <v>491</v>
      </c>
      <c r="O84" s="106" t="s">
        <v>208</v>
      </c>
      <c r="P84" s="106" t="s">
        <v>461</v>
      </c>
      <c r="Q84" s="106" t="s">
        <v>478</v>
      </c>
      <c r="R84" s="106" t="s">
        <v>661</v>
      </c>
      <c r="S84" s="106" t="s">
        <v>510</v>
      </c>
      <c r="T84" s="106" t="s">
        <v>504</v>
      </c>
      <c r="U84" s="100" t="s">
        <v>497</v>
      </c>
      <c r="V84" s="87" t="s">
        <v>1042</v>
      </c>
    </row>
    <row r="85" spans="1:23" x14ac:dyDescent="0.25">
      <c r="A85" s="14" t="s">
        <v>1010</v>
      </c>
      <c r="B85" s="143"/>
      <c r="C85" s="144"/>
      <c r="D85" s="144"/>
      <c r="E85" s="144"/>
      <c r="F85" s="144"/>
      <c r="G85" s="144"/>
      <c r="H85" s="144"/>
      <c r="I85" s="144"/>
      <c r="J85" s="144"/>
      <c r="K85" s="144"/>
      <c r="L85" s="145"/>
      <c r="M85" s="145">
        <v>2</v>
      </c>
      <c r="N85" s="146"/>
      <c r="O85" s="80"/>
      <c r="P85" s="80"/>
      <c r="Q85" s="80"/>
      <c r="R85" s="80"/>
      <c r="S85" s="80"/>
      <c r="T85" s="80"/>
      <c r="U85" s="122"/>
      <c r="V85" s="109">
        <v>2</v>
      </c>
    </row>
    <row r="86" spans="1:23" ht="14.25" customHeight="1" x14ac:dyDescent="0.25">
      <c r="A86" s="14" t="s">
        <v>45</v>
      </c>
      <c r="B86" s="143"/>
      <c r="C86" s="144"/>
      <c r="D86" s="144"/>
      <c r="E86" s="144"/>
      <c r="F86" s="144"/>
      <c r="G86" s="144"/>
      <c r="H86" s="144"/>
      <c r="I86" s="144"/>
      <c r="J86" s="144"/>
      <c r="K86" s="144"/>
      <c r="L86" s="145"/>
      <c r="M86" s="145">
        <v>2</v>
      </c>
      <c r="N86" s="146"/>
      <c r="O86" s="80"/>
      <c r="P86" s="80"/>
      <c r="Q86" s="80">
        <v>1</v>
      </c>
      <c r="R86" s="80"/>
      <c r="S86" s="80"/>
      <c r="T86" s="80"/>
      <c r="U86" s="122"/>
      <c r="V86" s="104">
        <v>3</v>
      </c>
    </row>
    <row r="87" spans="1:23" x14ac:dyDescent="0.25">
      <c r="A87" s="14" t="s">
        <v>1039</v>
      </c>
      <c r="B87" s="143"/>
      <c r="C87" s="144"/>
      <c r="D87" s="144"/>
      <c r="E87" s="144"/>
      <c r="F87" s="144"/>
      <c r="G87" s="144"/>
      <c r="H87" s="144"/>
      <c r="I87" s="144">
        <v>5</v>
      </c>
      <c r="J87" s="144"/>
      <c r="K87" s="144"/>
      <c r="L87" s="145"/>
      <c r="M87" s="145"/>
      <c r="N87" s="146"/>
      <c r="O87" s="80"/>
      <c r="P87" s="80"/>
      <c r="Q87" s="80"/>
      <c r="R87" s="80"/>
      <c r="S87" s="80"/>
      <c r="T87" s="80"/>
      <c r="U87" s="122"/>
      <c r="V87" s="104">
        <v>5</v>
      </c>
    </row>
    <row r="88" spans="1:23" ht="28.5" customHeight="1" x14ac:dyDescent="0.25">
      <c r="A88" s="14" t="s">
        <v>1031</v>
      </c>
      <c r="B88" s="143"/>
      <c r="C88" s="144"/>
      <c r="D88" s="144"/>
      <c r="E88" s="144"/>
      <c r="F88" s="144"/>
      <c r="G88" s="144"/>
      <c r="H88" s="144"/>
      <c r="I88" s="144"/>
      <c r="J88" s="144"/>
      <c r="K88" s="144"/>
      <c r="L88" s="145"/>
      <c r="M88" s="145"/>
      <c r="N88" s="146"/>
      <c r="O88" s="80"/>
      <c r="P88" s="80"/>
      <c r="Q88" s="80"/>
      <c r="R88" s="80"/>
      <c r="S88" s="80"/>
      <c r="T88" s="80"/>
      <c r="U88" s="122">
        <v>1</v>
      </c>
      <c r="V88" s="104">
        <v>1</v>
      </c>
    </row>
    <row r="89" spans="1:23" x14ac:dyDescent="0.25">
      <c r="A89" s="14" t="s">
        <v>1035</v>
      </c>
      <c r="B89" s="143"/>
      <c r="C89" s="144"/>
      <c r="D89" s="144"/>
      <c r="E89" s="144"/>
      <c r="F89" s="144"/>
      <c r="G89" s="144"/>
      <c r="H89" s="144"/>
      <c r="I89" s="144"/>
      <c r="J89" s="144"/>
      <c r="K89" s="144"/>
      <c r="L89" s="145"/>
      <c r="M89" s="145">
        <v>1</v>
      </c>
      <c r="N89" s="146"/>
      <c r="O89" s="80"/>
      <c r="P89" s="80"/>
      <c r="Q89" s="80"/>
      <c r="R89" s="80"/>
      <c r="S89" s="80"/>
      <c r="T89" s="80"/>
      <c r="U89" s="122"/>
      <c r="V89" s="104">
        <v>1</v>
      </c>
    </row>
    <row r="90" spans="1:23" ht="15" customHeight="1" x14ac:dyDescent="0.25">
      <c r="A90" s="14" t="s">
        <v>56</v>
      </c>
      <c r="B90" s="143">
        <v>3</v>
      </c>
      <c r="C90" s="144">
        <v>4</v>
      </c>
      <c r="D90" s="144"/>
      <c r="E90" s="144"/>
      <c r="F90" s="144">
        <v>2</v>
      </c>
      <c r="G90" s="144">
        <v>1</v>
      </c>
      <c r="H90" s="144">
        <v>4</v>
      </c>
      <c r="I90" s="144">
        <v>31</v>
      </c>
      <c r="J90" s="144"/>
      <c r="K90" s="144"/>
      <c r="L90" s="145"/>
      <c r="M90" s="145"/>
      <c r="N90" s="146"/>
      <c r="O90" s="80"/>
      <c r="P90" s="80">
        <v>3</v>
      </c>
      <c r="Q90" s="80"/>
      <c r="R90" s="80"/>
      <c r="S90" s="80"/>
      <c r="T90" s="80">
        <v>7</v>
      </c>
      <c r="U90" s="122">
        <v>1</v>
      </c>
      <c r="V90" s="104">
        <v>56</v>
      </c>
    </row>
    <row r="91" spans="1:23" x14ac:dyDescent="0.25">
      <c r="A91" s="67" t="s">
        <v>200</v>
      </c>
      <c r="B91" s="147"/>
      <c r="C91" s="148">
        <v>3</v>
      </c>
      <c r="D91" s="148"/>
      <c r="E91" s="148"/>
      <c r="F91" s="148"/>
      <c r="G91" s="148"/>
      <c r="H91" s="148"/>
      <c r="I91" s="148"/>
      <c r="J91" s="148"/>
      <c r="K91" s="148"/>
      <c r="L91" s="148"/>
      <c r="M91" s="148"/>
      <c r="N91" s="149">
        <v>2</v>
      </c>
      <c r="O91" s="81"/>
      <c r="P91" s="81">
        <v>2</v>
      </c>
      <c r="Q91" s="81"/>
      <c r="R91" s="81"/>
      <c r="S91" s="81">
        <v>2</v>
      </c>
      <c r="T91" s="81"/>
      <c r="U91" s="123">
        <v>2</v>
      </c>
      <c r="V91" s="105">
        <v>11</v>
      </c>
    </row>
    <row r="92" spans="1:23" ht="30" x14ac:dyDescent="0.25">
      <c r="A92" s="65" t="s">
        <v>1023</v>
      </c>
      <c r="B92" s="143"/>
      <c r="C92" s="144"/>
      <c r="D92" s="144"/>
      <c r="E92" s="144">
        <v>1</v>
      </c>
      <c r="F92" s="144"/>
      <c r="G92" s="144"/>
      <c r="H92" s="144"/>
      <c r="I92" s="144"/>
      <c r="J92" s="144"/>
      <c r="K92" s="144"/>
      <c r="L92" s="145"/>
      <c r="M92" s="145"/>
      <c r="N92" s="146"/>
      <c r="O92" s="80"/>
      <c r="P92" s="80"/>
      <c r="Q92" s="80"/>
      <c r="R92" s="80">
        <v>1</v>
      </c>
      <c r="S92" s="80"/>
      <c r="T92" s="80"/>
      <c r="U92" s="122"/>
      <c r="V92" s="104">
        <v>2</v>
      </c>
    </row>
    <row r="93" spans="1:23" ht="30" x14ac:dyDescent="0.25">
      <c r="A93" s="66" t="s">
        <v>1027</v>
      </c>
      <c r="B93" s="147"/>
      <c r="C93" s="148"/>
      <c r="D93" s="148"/>
      <c r="E93" s="148"/>
      <c r="F93" s="148"/>
      <c r="G93" s="148"/>
      <c r="H93" s="148"/>
      <c r="I93" s="148"/>
      <c r="J93" s="148"/>
      <c r="K93" s="148"/>
      <c r="L93" s="148"/>
      <c r="M93" s="148"/>
      <c r="N93" s="149">
        <v>1</v>
      </c>
      <c r="O93" s="81"/>
      <c r="P93" s="81"/>
      <c r="Q93" s="81"/>
      <c r="R93" s="81"/>
      <c r="S93" s="81"/>
      <c r="T93" s="81"/>
      <c r="U93" s="123"/>
      <c r="V93" s="105">
        <v>1</v>
      </c>
    </row>
    <row r="94" spans="1:23" ht="30" x14ac:dyDescent="0.25">
      <c r="A94" s="65" t="s">
        <v>1032</v>
      </c>
      <c r="B94" s="143"/>
      <c r="C94" s="144"/>
      <c r="D94" s="144"/>
      <c r="E94" s="144"/>
      <c r="F94" s="144"/>
      <c r="G94" s="144"/>
      <c r="H94" s="144"/>
      <c r="I94" s="144"/>
      <c r="J94" s="144"/>
      <c r="K94" s="144"/>
      <c r="L94" s="145"/>
      <c r="M94" s="145"/>
      <c r="N94" s="146"/>
      <c r="O94" s="80"/>
      <c r="P94" s="80"/>
      <c r="Q94" s="80"/>
      <c r="R94" s="80"/>
      <c r="S94" s="80"/>
      <c r="T94" s="80"/>
      <c r="U94" s="122">
        <v>1</v>
      </c>
      <c r="V94" s="104">
        <v>1</v>
      </c>
    </row>
    <row r="95" spans="1:23" x14ac:dyDescent="0.25">
      <c r="A95" s="67" t="s">
        <v>426</v>
      </c>
      <c r="B95" s="147"/>
      <c r="C95" s="148"/>
      <c r="D95" s="148"/>
      <c r="E95" s="148"/>
      <c r="F95" s="148"/>
      <c r="G95" s="148"/>
      <c r="H95" s="148"/>
      <c r="I95" s="148"/>
      <c r="J95" s="148"/>
      <c r="K95" s="148"/>
      <c r="L95" s="148"/>
      <c r="M95" s="148"/>
      <c r="N95" s="149">
        <v>1</v>
      </c>
      <c r="O95" s="81"/>
      <c r="P95" s="81"/>
      <c r="Q95" s="81"/>
      <c r="R95" s="81"/>
      <c r="S95" s="81"/>
      <c r="T95" s="81"/>
      <c r="U95" s="123">
        <v>7</v>
      </c>
      <c r="V95" s="105">
        <v>8</v>
      </c>
    </row>
    <row r="96" spans="1:23" ht="30" x14ac:dyDescent="0.25">
      <c r="A96" s="65" t="s">
        <v>1033</v>
      </c>
      <c r="B96" s="143"/>
      <c r="C96" s="144"/>
      <c r="D96" s="144"/>
      <c r="E96" s="144"/>
      <c r="F96" s="144"/>
      <c r="G96" s="144"/>
      <c r="H96" s="144"/>
      <c r="I96" s="144"/>
      <c r="J96" s="144"/>
      <c r="K96" s="144"/>
      <c r="L96" s="145"/>
      <c r="M96" s="145"/>
      <c r="N96" s="146">
        <v>1</v>
      </c>
      <c r="O96" s="80"/>
      <c r="P96" s="80"/>
      <c r="Q96" s="80"/>
      <c r="R96" s="80"/>
      <c r="S96" s="80"/>
      <c r="T96" s="80"/>
      <c r="U96" s="122"/>
      <c r="V96" s="104">
        <v>1</v>
      </c>
    </row>
    <row r="97" spans="1:22" x14ac:dyDescent="0.25">
      <c r="A97" s="14" t="s">
        <v>302</v>
      </c>
      <c r="B97" s="143"/>
      <c r="C97" s="144"/>
      <c r="D97" s="144"/>
      <c r="E97" s="144"/>
      <c r="F97" s="144"/>
      <c r="G97" s="144"/>
      <c r="H97" s="144"/>
      <c r="I97" s="144"/>
      <c r="J97" s="144"/>
      <c r="K97" s="144"/>
      <c r="L97" s="145"/>
      <c r="M97" s="145">
        <v>2</v>
      </c>
      <c r="N97" s="146"/>
      <c r="O97" s="80"/>
      <c r="P97" s="80"/>
      <c r="Q97" s="80"/>
      <c r="R97" s="80"/>
      <c r="S97" s="80"/>
      <c r="T97" s="80"/>
      <c r="U97" s="122">
        <v>1</v>
      </c>
      <c r="V97" s="104">
        <v>3</v>
      </c>
    </row>
    <row r="98" spans="1:22" x14ac:dyDescent="0.25">
      <c r="A98" s="14" t="s">
        <v>70</v>
      </c>
      <c r="B98" s="143"/>
      <c r="C98" s="144">
        <v>2</v>
      </c>
      <c r="D98" s="144">
        <v>2</v>
      </c>
      <c r="E98" s="144"/>
      <c r="F98" s="144"/>
      <c r="G98" s="144"/>
      <c r="H98" s="144"/>
      <c r="I98" s="144"/>
      <c r="J98" s="144">
        <v>1</v>
      </c>
      <c r="K98" s="144"/>
      <c r="L98" s="145">
        <v>1</v>
      </c>
      <c r="M98" s="145">
        <v>1</v>
      </c>
      <c r="N98" s="146"/>
      <c r="O98" s="80"/>
      <c r="P98" s="80"/>
      <c r="Q98" s="80">
        <v>1</v>
      </c>
      <c r="R98" s="80"/>
      <c r="S98" s="80"/>
      <c r="T98" s="80"/>
      <c r="U98" s="122"/>
      <c r="V98" s="104">
        <v>8</v>
      </c>
    </row>
    <row r="99" spans="1:22" x14ac:dyDescent="0.25">
      <c r="A99" s="14" t="s">
        <v>1038</v>
      </c>
      <c r="B99" s="143"/>
      <c r="C99" s="144">
        <v>1</v>
      </c>
      <c r="D99" s="144"/>
      <c r="E99" s="144"/>
      <c r="F99" s="144"/>
      <c r="G99" s="144"/>
      <c r="H99" s="144"/>
      <c r="I99" s="144"/>
      <c r="J99" s="144"/>
      <c r="K99" s="144"/>
      <c r="L99" s="145"/>
      <c r="M99" s="145"/>
      <c r="N99" s="146"/>
      <c r="O99" s="80"/>
      <c r="P99" s="80"/>
      <c r="Q99" s="80"/>
      <c r="R99" s="80"/>
      <c r="S99" s="80"/>
      <c r="T99" s="80"/>
      <c r="U99" s="122"/>
      <c r="V99" s="104">
        <v>1</v>
      </c>
    </row>
    <row r="100" spans="1:22" ht="60" x14ac:dyDescent="0.25">
      <c r="A100" s="66" t="s">
        <v>1030</v>
      </c>
      <c r="B100" s="147"/>
      <c r="C100" s="148"/>
      <c r="D100" s="148"/>
      <c r="E100" s="148"/>
      <c r="F100" s="148"/>
      <c r="G100" s="148"/>
      <c r="H100" s="148"/>
      <c r="I100" s="148"/>
      <c r="J100" s="148"/>
      <c r="K100" s="148"/>
      <c r="L100" s="148"/>
      <c r="M100" s="148"/>
      <c r="N100" s="149"/>
      <c r="O100" s="81"/>
      <c r="P100" s="81"/>
      <c r="Q100" s="81"/>
      <c r="R100" s="81"/>
      <c r="S100" s="81"/>
      <c r="T100" s="81"/>
      <c r="U100" s="123">
        <v>1</v>
      </c>
      <c r="V100" s="105">
        <v>1</v>
      </c>
    </row>
    <row r="101" spans="1:22" x14ac:dyDescent="0.25">
      <c r="A101" s="14" t="s">
        <v>73</v>
      </c>
      <c r="B101" s="143"/>
      <c r="C101" s="144"/>
      <c r="D101" s="144"/>
      <c r="E101" s="144"/>
      <c r="F101" s="144"/>
      <c r="G101" s="144"/>
      <c r="H101" s="144"/>
      <c r="I101" s="144"/>
      <c r="J101" s="144"/>
      <c r="K101" s="144"/>
      <c r="L101" s="145"/>
      <c r="M101" s="145"/>
      <c r="N101" s="146"/>
      <c r="O101" s="80">
        <v>5</v>
      </c>
      <c r="P101" s="80"/>
      <c r="Q101" s="80"/>
      <c r="R101" s="80"/>
      <c r="S101" s="80"/>
      <c r="T101" s="80"/>
      <c r="U101" s="122">
        <v>7</v>
      </c>
      <c r="V101" s="104">
        <v>12</v>
      </c>
    </row>
    <row r="102" spans="1:22" ht="30" x14ac:dyDescent="0.25">
      <c r="A102" s="66" t="s">
        <v>1028</v>
      </c>
      <c r="B102" s="147"/>
      <c r="C102" s="148"/>
      <c r="D102" s="148"/>
      <c r="E102" s="148"/>
      <c r="F102" s="148"/>
      <c r="G102" s="148"/>
      <c r="H102" s="148"/>
      <c r="I102" s="148"/>
      <c r="J102" s="148"/>
      <c r="K102" s="148"/>
      <c r="L102" s="148"/>
      <c r="M102" s="148"/>
      <c r="N102" s="149"/>
      <c r="O102" s="81"/>
      <c r="P102" s="81"/>
      <c r="Q102" s="81"/>
      <c r="R102" s="81"/>
      <c r="S102" s="81">
        <v>3</v>
      </c>
      <c r="T102" s="81"/>
      <c r="U102" s="123">
        <v>1</v>
      </c>
      <c r="V102" s="105">
        <v>4</v>
      </c>
    </row>
    <row r="103" spans="1:22" ht="45" x14ac:dyDescent="0.25">
      <c r="A103" s="65" t="s">
        <v>1026</v>
      </c>
      <c r="B103" s="143"/>
      <c r="C103" s="144"/>
      <c r="D103" s="144"/>
      <c r="E103" s="144"/>
      <c r="F103" s="144"/>
      <c r="G103" s="144"/>
      <c r="H103" s="144"/>
      <c r="I103" s="144"/>
      <c r="J103" s="144"/>
      <c r="K103" s="144"/>
      <c r="L103" s="145"/>
      <c r="M103" s="145"/>
      <c r="N103" s="146"/>
      <c r="O103" s="80"/>
      <c r="P103" s="80"/>
      <c r="Q103" s="80">
        <v>7</v>
      </c>
      <c r="R103" s="80"/>
      <c r="S103" s="80"/>
      <c r="T103" s="80"/>
      <c r="U103" s="122"/>
      <c r="V103" s="104">
        <v>7</v>
      </c>
    </row>
    <row r="104" spans="1:22" x14ac:dyDescent="0.25">
      <c r="A104" s="14" t="s">
        <v>151</v>
      </c>
      <c r="B104" s="143"/>
      <c r="C104" s="144"/>
      <c r="D104" s="144"/>
      <c r="E104" s="144">
        <v>4</v>
      </c>
      <c r="F104" s="144"/>
      <c r="G104" s="144"/>
      <c r="H104" s="144"/>
      <c r="I104" s="144"/>
      <c r="J104" s="144"/>
      <c r="K104" s="144"/>
      <c r="L104" s="145"/>
      <c r="M104" s="145">
        <v>2</v>
      </c>
      <c r="N104" s="146"/>
      <c r="O104" s="80"/>
      <c r="P104" s="80"/>
      <c r="Q104" s="80"/>
      <c r="R104" s="80"/>
      <c r="S104" s="80">
        <v>1</v>
      </c>
      <c r="T104" s="80"/>
      <c r="U104" s="122"/>
      <c r="V104" s="104">
        <v>7</v>
      </c>
    </row>
    <row r="105" spans="1:22" x14ac:dyDescent="0.25">
      <c r="A105" s="14" t="s">
        <v>1029</v>
      </c>
      <c r="B105" s="143"/>
      <c r="C105" s="144"/>
      <c r="D105" s="144"/>
      <c r="E105" s="144"/>
      <c r="F105" s="144"/>
      <c r="G105" s="144"/>
      <c r="H105" s="144"/>
      <c r="I105" s="144"/>
      <c r="J105" s="144"/>
      <c r="K105" s="144"/>
      <c r="L105" s="145"/>
      <c r="M105" s="145">
        <v>1</v>
      </c>
      <c r="N105" s="146"/>
      <c r="O105" s="80"/>
      <c r="P105" s="80"/>
      <c r="Q105" s="80"/>
      <c r="R105" s="80"/>
      <c r="S105" s="80"/>
      <c r="T105" s="80"/>
      <c r="U105" s="122"/>
      <c r="V105" s="104">
        <v>1</v>
      </c>
    </row>
    <row r="106" spans="1:22" x14ac:dyDescent="0.25">
      <c r="A106" s="14" t="s">
        <v>1037</v>
      </c>
      <c r="B106" s="143"/>
      <c r="C106" s="144"/>
      <c r="D106" s="144"/>
      <c r="E106" s="144">
        <v>3</v>
      </c>
      <c r="F106" s="144"/>
      <c r="G106" s="144"/>
      <c r="H106" s="144"/>
      <c r="I106" s="144"/>
      <c r="J106" s="144"/>
      <c r="K106" s="144"/>
      <c r="L106" s="145"/>
      <c r="M106" s="145"/>
      <c r="N106" s="146"/>
      <c r="O106" s="80"/>
      <c r="P106" s="80"/>
      <c r="Q106" s="80"/>
      <c r="R106" s="80"/>
      <c r="S106" s="80"/>
      <c r="T106" s="80"/>
      <c r="U106" s="122"/>
      <c r="V106" s="104">
        <v>3</v>
      </c>
    </row>
    <row r="107" spans="1:22" ht="30" x14ac:dyDescent="0.25">
      <c r="A107" s="66" t="s">
        <v>1040</v>
      </c>
      <c r="B107" s="147"/>
      <c r="C107" s="148"/>
      <c r="D107" s="148"/>
      <c r="E107" s="148"/>
      <c r="F107" s="148"/>
      <c r="G107" s="148"/>
      <c r="H107" s="148"/>
      <c r="I107" s="148"/>
      <c r="J107" s="148"/>
      <c r="K107" s="148">
        <v>2</v>
      </c>
      <c r="L107" s="148"/>
      <c r="M107" s="148"/>
      <c r="N107" s="149"/>
      <c r="O107" s="81"/>
      <c r="P107" s="81"/>
      <c r="Q107" s="81"/>
      <c r="R107" s="81"/>
      <c r="S107" s="81"/>
      <c r="T107" s="81"/>
      <c r="U107" s="123"/>
      <c r="V107" s="105">
        <v>2</v>
      </c>
    </row>
    <row r="108" spans="1:22" x14ac:dyDescent="0.25">
      <c r="A108" s="14" t="s">
        <v>102</v>
      </c>
      <c r="B108" s="143"/>
      <c r="C108" s="144"/>
      <c r="D108" s="144">
        <v>1</v>
      </c>
      <c r="E108" s="144"/>
      <c r="F108" s="144"/>
      <c r="G108" s="144"/>
      <c r="H108" s="144"/>
      <c r="I108" s="144"/>
      <c r="J108" s="144"/>
      <c r="K108" s="144"/>
      <c r="L108" s="145"/>
      <c r="M108" s="145"/>
      <c r="N108" s="146"/>
      <c r="O108" s="80"/>
      <c r="P108" s="80"/>
      <c r="Q108" s="80"/>
      <c r="R108" s="80"/>
      <c r="S108" s="80"/>
      <c r="T108" s="80"/>
      <c r="U108" s="122"/>
      <c r="V108" s="104">
        <v>1</v>
      </c>
    </row>
    <row r="109" spans="1:22" x14ac:dyDescent="0.25">
      <c r="A109" s="14" t="s">
        <v>1020</v>
      </c>
      <c r="B109" s="143"/>
      <c r="C109" s="144"/>
      <c r="D109" s="144">
        <v>2</v>
      </c>
      <c r="E109" s="144"/>
      <c r="F109" s="144"/>
      <c r="G109" s="144"/>
      <c r="H109" s="144"/>
      <c r="I109" s="144"/>
      <c r="J109" s="144"/>
      <c r="K109" s="144"/>
      <c r="L109" s="145"/>
      <c r="M109" s="145"/>
      <c r="N109" s="146"/>
      <c r="O109" s="80"/>
      <c r="P109" s="80"/>
      <c r="Q109" s="80"/>
      <c r="R109" s="80"/>
      <c r="S109" s="80"/>
      <c r="T109" s="80"/>
      <c r="U109" s="122"/>
      <c r="V109" s="104">
        <v>2</v>
      </c>
    </row>
    <row r="110" spans="1:22" ht="15.75" thickBot="1" x14ac:dyDescent="0.3">
      <c r="A110" s="14" t="s">
        <v>1017</v>
      </c>
      <c r="B110" s="143"/>
      <c r="C110" s="144"/>
      <c r="D110" s="144"/>
      <c r="E110" s="144"/>
      <c r="F110" s="144"/>
      <c r="G110" s="144"/>
      <c r="H110" s="144"/>
      <c r="I110" s="144"/>
      <c r="J110" s="144"/>
      <c r="K110" s="144"/>
      <c r="L110" s="145"/>
      <c r="M110" s="145">
        <v>1</v>
      </c>
      <c r="N110" s="146"/>
      <c r="O110" s="80"/>
      <c r="P110" s="80"/>
      <c r="Q110" s="80"/>
      <c r="R110" s="80"/>
      <c r="S110" s="80"/>
      <c r="T110" s="80"/>
      <c r="U110" s="122"/>
      <c r="V110" s="104">
        <v>1</v>
      </c>
    </row>
    <row r="111" spans="1:22" ht="15.75" thickBot="1" x14ac:dyDescent="0.3">
      <c r="A111" s="102" t="s">
        <v>1042</v>
      </c>
      <c r="B111" s="150">
        <v>3</v>
      </c>
      <c r="C111" s="151">
        <v>10</v>
      </c>
      <c r="D111" s="151">
        <v>5</v>
      </c>
      <c r="E111" s="151">
        <v>8</v>
      </c>
      <c r="F111" s="151">
        <v>2</v>
      </c>
      <c r="G111" s="151">
        <v>1</v>
      </c>
      <c r="H111" s="151">
        <v>4</v>
      </c>
      <c r="I111" s="151">
        <v>36</v>
      </c>
      <c r="J111" s="151">
        <v>1</v>
      </c>
      <c r="K111" s="151">
        <v>2</v>
      </c>
      <c r="L111" s="152">
        <v>1</v>
      </c>
      <c r="M111" s="152">
        <v>12</v>
      </c>
      <c r="N111" s="153">
        <v>5</v>
      </c>
      <c r="O111" s="107">
        <v>5</v>
      </c>
      <c r="P111" s="107">
        <v>5</v>
      </c>
      <c r="Q111" s="107">
        <v>9</v>
      </c>
      <c r="R111" s="107">
        <v>1</v>
      </c>
      <c r="S111" s="107">
        <v>6</v>
      </c>
      <c r="T111" s="107">
        <v>7</v>
      </c>
      <c r="U111" s="125">
        <v>22</v>
      </c>
      <c r="V111" s="108">
        <v>145</v>
      </c>
    </row>
    <row r="118" spans="1:10" ht="23.25" customHeight="1" x14ac:dyDescent="0.25">
      <c r="A118" s="140" t="s">
        <v>1130</v>
      </c>
      <c r="B118" s="140"/>
      <c r="C118" s="140"/>
      <c r="D118" s="140"/>
      <c r="E118" s="140"/>
    </row>
    <row r="119" spans="1:10" x14ac:dyDescent="0.25">
      <c r="A119" s="61" t="s">
        <v>24</v>
      </c>
      <c r="B119" s="57" t="s">
        <v>107</v>
      </c>
      <c r="C119" s="58"/>
      <c r="D119" s="58"/>
      <c r="E119" s="58"/>
    </row>
    <row r="120" spans="1:10" x14ac:dyDescent="0.25">
      <c r="A120" s="61" t="s">
        <v>1014</v>
      </c>
      <c r="B120" s="57" t="s">
        <v>1141</v>
      </c>
      <c r="C120" s="58"/>
      <c r="D120" s="58"/>
      <c r="E120" s="58"/>
    </row>
    <row r="121" spans="1:10" ht="15.75" thickBot="1" x14ac:dyDescent="0.3">
      <c r="A121" s="58"/>
      <c r="B121" s="58"/>
      <c r="C121" s="58"/>
      <c r="D121" s="58"/>
      <c r="E121" s="58"/>
    </row>
    <row r="122" spans="1:10" ht="15.75" thickBot="1" x14ac:dyDescent="0.3">
      <c r="A122" s="94" t="s">
        <v>1129</v>
      </c>
      <c r="B122" s="84" t="s">
        <v>1047</v>
      </c>
      <c r="C122" s="85"/>
      <c r="D122" s="91"/>
      <c r="E122" s="92"/>
      <c r="F122" s="92"/>
      <c r="G122" s="92"/>
      <c r="H122" s="92"/>
      <c r="I122" s="92"/>
      <c r="J122" s="83"/>
    </row>
    <row r="123" spans="1:10" ht="20.25" customHeight="1" thickBot="1" x14ac:dyDescent="0.3">
      <c r="A123" s="95"/>
      <c r="B123" s="127" t="s">
        <v>292</v>
      </c>
      <c r="C123" s="127" t="s">
        <v>1134</v>
      </c>
      <c r="D123" s="127" t="s">
        <v>362</v>
      </c>
      <c r="E123" s="127" t="s">
        <v>1135</v>
      </c>
      <c r="F123" s="127" t="s">
        <v>31</v>
      </c>
      <c r="G123" s="127"/>
      <c r="H123" s="127"/>
      <c r="I123" s="127" t="s">
        <v>1136</v>
      </c>
      <c r="J123" s="134" t="s">
        <v>1042</v>
      </c>
    </row>
    <row r="124" spans="1:10" ht="73.5" customHeight="1" thickBot="1" x14ac:dyDescent="0.3">
      <c r="A124" s="56" t="s">
        <v>1041</v>
      </c>
      <c r="B124" s="132" t="s">
        <v>1131</v>
      </c>
      <c r="C124" s="57"/>
      <c r="D124" s="96" t="s">
        <v>363</v>
      </c>
      <c r="E124" s="57"/>
      <c r="F124" s="133" t="s">
        <v>108</v>
      </c>
      <c r="G124" s="69" t="s">
        <v>287</v>
      </c>
      <c r="H124" s="133" t="s">
        <v>60</v>
      </c>
      <c r="I124" s="57"/>
      <c r="J124" s="96"/>
    </row>
    <row r="125" spans="1:10" x14ac:dyDescent="0.25">
      <c r="A125" s="62" t="s">
        <v>1010</v>
      </c>
      <c r="B125" s="97"/>
      <c r="C125" s="93"/>
      <c r="D125" s="93"/>
      <c r="E125" s="93"/>
      <c r="F125" s="89">
        <v>2</v>
      </c>
      <c r="G125" s="93"/>
      <c r="H125" s="89"/>
      <c r="I125" s="93">
        <v>2</v>
      </c>
      <c r="J125" s="90">
        <v>2</v>
      </c>
    </row>
    <row r="126" spans="1:10" x14ac:dyDescent="0.25">
      <c r="A126" s="62" t="s">
        <v>45</v>
      </c>
      <c r="B126" s="98"/>
      <c r="C126" s="71"/>
      <c r="D126" s="71"/>
      <c r="E126" s="71"/>
      <c r="F126" s="78">
        <v>3</v>
      </c>
      <c r="G126" s="71"/>
      <c r="H126" s="78"/>
      <c r="I126" s="71">
        <v>3</v>
      </c>
      <c r="J126" s="75">
        <v>3</v>
      </c>
    </row>
    <row r="127" spans="1:10" x14ac:dyDescent="0.25">
      <c r="A127" s="62" t="s">
        <v>1039</v>
      </c>
      <c r="B127" s="98"/>
      <c r="C127" s="71"/>
      <c r="D127" s="71"/>
      <c r="E127" s="71"/>
      <c r="F127" s="78">
        <v>5</v>
      </c>
      <c r="G127" s="71"/>
      <c r="H127" s="78"/>
      <c r="I127" s="71">
        <v>5</v>
      </c>
      <c r="J127" s="75">
        <v>5</v>
      </c>
    </row>
    <row r="128" spans="1:10" x14ac:dyDescent="0.25">
      <c r="A128" s="62" t="s">
        <v>1031</v>
      </c>
      <c r="B128" s="98"/>
      <c r="C128" s="71"/>
      <c r="D128" s="71"/>
      <c r="E128" s="71"/>
      <c r="F128" s="78"/>
      <c r="G128" s="71"/>
      <c r="H128" s="78">
        <v>1</v>
      </c>
      <c r="I128" s="71">
        <v>1</v>
      </c>
      <c r="J128" s="75">
        <v>1</v>
      </c>
    </row>
    <row r="129" spans="1:10" x14ac:dyDescent="0.25">
      <c r="A129" s="62" t="s">
        <v>1035</v>
      </c>
      <c r="B129" s="98"/>
      <c r="C129" s="71"/>
      <c r="D129" s="71"/>
      <c r="E129" s="71"/>
      <c r="F129" s="78">
        <v>1</v>
      </c>
      <c r="G129" s="71"/>
      <c r="H129" s="78"/>
      <c r="I129" s="71">
        <v>1</v>
      </c>
      <c r="J129" s="75">
        <v>1</v>
      </c>
    </row>
    <row r="130" spans="1:10" x14ac:dyDescent="0.25">
      <c r="A130" s="62" t="s">
        <v>56</v>
      </c>
      <c r="B130" s="98">
        <v>10</v>
      </c>
      <c r="C130" s="71">
        <v>10</v>
      </c>
      <c r="D130" s="71"/>
      <c r="E130" s="71"/>
      <c r="F130" s="78">
        <v>45</v>
      </c>
      <c r="G130" s="71"/>
      <c r="H130" s="78">
        <v>1</v>
      </c>
      <c r="I130" s="71">
        <v>46</v>
      </c>
      <c r="J130" s="75">
        <v>56</v>
      </c>
    </row>
    <row r="131" spans="1:10" x14ac:dyDescent="0.25">
      <c r="A131" s="62" t="s">
        <v>200</v>
      </c>
      <c r="B131" s="98">
        <v>4</v>
      </c>
      <c r="C131" s="71">
        <v>4</v>
      </c>
      <c r="D131" s="71"/>
      <c r="E131" s="71"/>
      <c r="F131" s="78">
        <v>4</v>
      </c>
      <c r="G131" s="71"/>
      <c r="H131" s="78">
        <v>3</v>
      </c>
      <c r="I131" s="71">
        <v>7</v>
      </c>
      <c r="J131" s="75">
        <v>11</v>
      </c>
    </row>
    <row r="132" spans="1:10" x14ac:dyDescent="0.25">
      <c r="A132" s="62" t="s">
        <v>1023</v>
      </c>
      <c r="B132" s="98"/>
      <c r="C132" s="71"/>
      <c r="D132" s="71"/>
      <c r="E132" s="71"/>
      <c r="F132" s="78">
        <v>2</v>
      </c>
      <c r="G132" s="71"/>
      <c r="H132" s="78"/>
      <c r="I132" s="71">
        <v>2</v>
      </c>
      <c r="J132" s="75">
        <v>2</v>
      </c>
    </row>
    <row r="133" spans="1:10" x14ac:dyDescent="0.25">
      <c r="A133" s="62" t="s">
        <v>1027</v>
      </c>
      <c r="B133" s="98"/>
      <c r="C133" s="71"/>
      <c r="D133" s="71"/>
      <c r="E133" s="71"/>
      <c r="F133" s="78"/>
      <c r="G133" s="71"/>
      <c r="H133" s="78">
        <v>1</v>
      </c>
      <c r="I133" s="71">
        <v>1</v>
      </c>
      <c r="J133" s="75">
        <v>1</v>
      </c>
    </row>
    <row r="134" spans="1:10" x14ac:dyDescent="0.25">
      <c r="A134" s="62" t="s">
        <v>1032</v>
      </c>
      <c r="B134" s="98"/>
      <c r="C134" s="71"/>
      <c r="D134" s="71"/>
      <c r="E134" s="71"/>
      <c r="F134" s="78">
        <v>1</v>
      </c>
      <c r="G134" s="71"/>
      <c r="H134" s="78"/>
      <c r="I134" s="71">
        <v>1</v>
      </c>
      <c r="J134" s="75">
        <v>1</v>
      </c>
    </row>
    <row r="135" spans="1:10" x14ac:dyDescent="0.25">
      <c r="A135" s="62" t="s">
        <v>426</v>
      </c>
      <c r="B135" s="98"/>
      <c r="C135" s="71"/>
      <c r="D135" s="71"/>
      <c r="E135" s="71"/>
      <c r="F135" s="78">
        <v>7</v>
      </c>
      <c r="G135" s="71"/>
      <c r="H135" s="78">
        <v>1</v>
      </c>
      <c r="I135" s="71">
        <v>8</v>
      </c>
      <c r="J135" s="75">
        <v>8</v>
      </c>
    </row>
    <row r="136" spans="1:10" x14ac:dyDescent="0.25">
      <c r="A136" s="62" t="s">
        <v>1033</v>
      </c>
      <c r="B136" s="98"/>
      <c r="C136" s="71"/>
      <c r="D136" s="71"/>
      <c r="E136" s="71"/>
      <c r="F136" s="78">
        <v>1</v>
      </c>
      <c r="G136" s="71"/>
      <c r="H136" s="78"/>
      <c r="I136" s="71">
        <v>1</v>
      </c>
      <c r="J136" s="75">
        <v>1</v>
      </c>
    </row>
    <row r="137" spans="1:10" x14ac:dyDescent="0.25">
      <c r="A137" s="62" t="s">
        <v>302</v>
      </c>
      <c r="B137" s="98"/>
      <c r="C137" s="71"/>
      <c r="D137" s="71"/>
      <c r="E137" s="71"/>
      <c r="F137" s="78">
        <v>3</v>
      </c>
      <c r="G137" s="71"/>
      <c r="H137" s="78"/>
      <c r="I137" s="71">
        <v>3</v>
      </c>
      <c r="J137" s="75">
        <v>3</v>
      </c>
    </row>
    <row r="138" spans="1:10" x14ac:dyDescent="0.25">
      <c r="A138" s="62" t="s">
        <v>70</v>
      </c>
      <c r="B138" s="98">
        <v>2</v>
      </c>
      <c r="C138" s="71">
        <v>2</v>
      </c>
      <c r="D138" s="71"/>
      <c r="E138" s="71"/>
      <c r="F138" s="78">
        <v>5</v>
      </c>
      <c r="G138" s="71"/>
      <c r="H138" s="78">
        <v>1</v>
      </c>
      <c r="I138" s="71">
        <v>6</v>
      </c>
      <c r="J138" s="75">
        <v>8</v>
      </c>
    </row>
    <row r="139" spans="1:10" x14ac:dyDescent="0.25">
      <c r="A139" s="62" t="s">
        <v>1038</v>
      </c>
      <c r="B139" s="98">
        <v>1</v>
      </c>
      <c r="C139" s="71">
        <v>1</v>
      </c>
      <c r="D139" s="71"/>
      <c r="E139" s="71"/>
      <c r="F139" s="78"/>
      <c r="G139" s="71"/>
      <c r="H139" s="78"/>
      <c r="I139" s="71"/>
      <c r="J139" s="75">
        <v>1</v>
      </c>
    </row>
    <row r="140" spans="1:10" ht="60" x14ac:dyDescent="0.25">
      <c r="A140" s="79" t="s">
        <v>1030</v>
      </c>
      <c r="B140" s="98"/>
      <c r="C140" s="71"/>
      <c r="D140" s="71"/>
      <c r="E140" s="71"/>
      <c r="F140" s="78"/>
      <c r="G140" s="71"/>
      <c r="H140" s="78">
        <v>1</v>
      </c>
      <c r="I140" s="71">
        <v>1</v>
      </c>
      <c r="J140" s="75">
        <v>1</v>
      </c>
    </row>
    <row r="141" spans="1:10" x14ac:dyDescent="0.25">
      <c r="A141" s="62" t="s">
        <v>73</v>
      </c>
      <c r="B141" s="98"/>
      <c r="C141" s="71"/>
      <c r="D141" s="71">
        <v>6</v>
      </c>
      <c r="E141" s="71">
        <v>6</v>
      </c>
      <c r="F141" s="78">
        <v>4</v>
      </c>
      <c r="G141" s="71"/>
      <c r="H141" s="78">
        <v>2</v>
      </c>
      <c r="I141" s="71">
        <v>6</v>
      </c>
      <c r="J141" s="75">
        <v>12</v>
      </c>
    </row>
    <row r="142" spans="1:10" x14ac:dyDescent="0.25">
      <c r="A142" s="62" t="s">
        <v>1028</v>
      </c>
      <c r="B142" s="98"/>
      <c r="C142" s="71"/>
      <c r="D142" s="71">
        <v>1</v>
      </c>
      <c r="E142" s="71">
        <v>1</v>
      </c>
      <c r="F142" s="78"/>
      <c r="G142" s="71"/>
      <c r="H142" s="78">
        <v>3</v>
      </c>
      <c r="I142" s="71">
        <v>3</v>
      </c>
      <c r="J142" s="75">
        <v>4</v>
      </c>
    </row>
    <row r="143" spans="1:10" ht="45" x14ac:dyDescent="0.25">
      <c r="A143" s="79" t="s">
        <v>1026</v>
      </c>
      <c r="B143" s="98"/>
      <c r="C143" s="71"/>
      <c r="D143" s="71"/>
      <c r="E143" s="71"/>
      <c r="F143" s="78">
        <v>1</v>
      </c>
      <c r="G143" s="71"/>
      <c r="H143" s="78">
        <v>6</v>
      </c>
      <c r="I143" s="71">
        <v>7</v>
      </c>
      <c r="J143" s="75">
        <v>7</v>
      </c>
    </row>
    <row r="144" spans="1:10" x14ac:dyDescent="0.25">
      <c r="A144" s="62" t="s">
        <v>151</v>
      </c>
      <c r="B144" s="98"/>
      <c r="C144" s="71"/>
      <c r="D144" s="71"/>
      <c r="E144" s="71"/>
      <c r="F144" s="78">
        <v>4</v>
      </c>
      <c r="G144" s="71">
        <v>3</v>
      </c>
      <c r="H144" s="78"/>
      <c r="I144" s="71">
        <v>7</v>
      </c>
      <c r="J144" s="75">
        <v>7</v>
      </c>
    </row>
    <row r="145" spans="1:10" x14ac:dyDescent="0.25">
      <c r="A145" s="62" t="s">
        <v>1029</v>
      </c>
      <c r="B145" s="98"/>
      <c r="C145" s="71"/>
      <c r="D145" s="71"/>
      <c r="E145" s="71"/>
      <c r="F145" s="78"/>
      <c r="G145" s="71"/>
      <c r="H145" s="78">
        <v>1</v>
      </c>
      <c r="I145" s="71">
        <v>1</v>
      </c>
      <c r="J145" s="75">
        <v>1</v>
      </c>
    </row>
    <row r="146" spans="1:10" x14ac:dyDescent="0.25">
      <c r="A146" s="62" t="s">
        <v>1037</v>
      </c>
      <c r="B146" s="98"/>
      <c r="C146" s="71"/>
      <c r="D146" s="71">
        <v>3</v>
      </c>
      <c r="E146" s="71">
        <v>3</v>
      </c>
      <c r="F146" s="78"/>
      <c r="G146" s="71"/>
      <c r="H146" s="78"/>
      <c r="I146" s="71"/>
      <c r="J146" s="75">
        <v>3</v>
      </c>
    </row>
    <row r="147" spans="1:10" x14ac:dyDescent="0.25">
      <c r="A147" s="62" t="s">
        <v>1040</v>
      </c>
      <c r="B147" s="98"/>
      <c r="C147" s="71"/>
      <c r="D147" s="71"/>
      <c r="E147" s="71"/>
      <c r="F147" s="78">
        <v>2</v>
      </c>
      <c r="G147" s="71"/>
      <c r="H147" s="78"/>
      <c r="I147" s="71">
        <v>2</v>
      </c>
      <c r="J147" s="75">
        <v>2</v>
      </c>
    </row>
    <row r="148" spans="1:10" x14ac:dyDescent="0.25">
      <c r="A148" s="62" t="s">
        <v>102</v>
      </c>
      <c r="B148" s="98"/>
      <c r="C148" s="71"/>
      <c r="D148" s="71"/>
      <c r="E148" s="71"/>
      <c r="F148" s="78"/>
      <c r="G148" s="71"/>
      <c r="H148" s="78">
        <v>1</v>
      </c>
      <c r="I148" s="71">
        <v>1</v>
      </c>
      <c r="J148" s="75">
        <v>1</v>
      </c>
    </row>
    <row r="149" spans="1:10" x14ac:dyDescent="0.25">
      <c r="A149" s="62" t="s">
        <v>1020</v>
      </c>
      <c r="B149" s="98"/>
      <c r="C149" s="71"/>
      <c r="D149" s="71"/>
      <c r="E149" s="71"/>
      <c r="F149" s="78">
        <v>2</v>
      </c>
      <c r="G149" s="71"/>
      <c r="H149" s="78"/>
      <c r="I149" s="71">
        <v>2</v>
      </c>
      <c r="J149" s="75">
        <v>2</v>
      </c>
    </row>
    <row r="150" spans="1:10" ht="15.75" thickBot="1" x14ac:dyDescent="0.3">
      <c r="A150" s="62" t="s">
        <v>1017</v>
      </c>
      <c r="B150" s="98"/>
      <c r="C150" s="71"/>
      <c r="D150" s="71"/>
      <c r="E150" s="71"/>
      <c r="F150" s="78">
        <v>1</v>
      </c>
      <c r="G150" s="71"/>
      <c r="H150" s="78"/>
      <c r="I150" s="71">
        <v>1</v>
      </c>
      <c r="J150" s="75">
        <v>1</v>
      </c>
    </row>
    <row r="151" spans="1:10" ht="15.75" thickBot="1" x14ac:dyDescent="0.3">
      <c r="A151" s="86" t="s">
        <v>1042</v>
      </c>
      <c r="B151" s="99">
        <v>17</v>
      </c>
      <c r="C151" s="73">
        <v>17</v>
      </c>
      <c r="D151" s="73">
        <v>10</v>
      </c>
      <c r="E151" s="73">
        <v>10</v>
      </c>
      <c r="F151" s="88">
        <v>93</v>
      </c>
      <c r="G151" s="73">
        <v>3</v>
      </c>
      <c r="H151" s="88">
        <v>22</v>
      </c>
      <c r="I151" s="73">
        <v>118</v>
      </c>
      <c r="J151" s="76">
        <v>145</v>
      </c>
    </row>
  </sheetData>
  <mergeCells count="6">
    <mergeCell ref="A118:E118"/>
    <mergeCell ref="A79:R79"/>
    <mergeCell ref="A1:B1"/>
    <mergeCell ref="A11:B11"/>
    <mergeCell ref="A19:B19"/>
    <mergeCell ref="A33:B33"/>
  </mergeCell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C1" zoomScale="140" zoomScaleNormal="140" workbookViewId="0">
      <selection activeCell="H8" sqref="H8"/>
    </sheetView>
  </sheetViews>
  <sheetFormatPr baseColWidth="10" defaultRowHeight="15" x14ac:dyDescent="0.25"/>
  <cols>
    <col min="1" max="1" width="84.42578125" customWidth="1"/>
    <col min="2" max="2" width="10" customWidth="1"/>
    <col min="3" max="3" width="9.7109375" customWidth="1"/>
    <col min="5" max="5" width="6.7109375" customWidth="1"/>
    <col min="6" max="6" width="11.7109375" customWidth="1"/>
    <col min="7" max="7" width="10.5703125" customWidth="1"/>
    <col min="10" max="10" width="8.140625" customWidth="1"/>
    <col min="11" max="11" width="8.28515625" customWidth="1"/>
    <col min="12" max="12" width="15.5703125" customWidth="1"/>
    <col min="13" max="13" width="20.85546875" customWidth="1"/>
    <col min="14" max="14" width="21.5703125" customWidth="1"/>
    <col min="15" max="15" width="34.5703125" customWidth="1"/>
    <col min="16" max="16" width="7.140625" customWidth="1"/>
  </cols>
  <sheetData>
    <row r="1" spans="1:15" ht="21" customHeight="1" thickBot="1" x14ac:dyDescent="0.35">
      <c r="A1" s="141" t="s">
        <v>1051</v>
      </c>
      <c r="B1" s="141"/>
      <c r="C1" s="141"/>
      <c r="E1" s="142" t="s">
        <v>1061</v>
      </c>
      <c r="F1" s="142"/>
      <c r="G1" s="142"/>
      <c r="H1" s="142"/>
      <c r="I1" s="142"/>
      <c r="J1" s="142"/>
      <c r="K1" s="142"/>
      <c r="L1" s="142"/>
      <c r="M1" s="142"/>
      <c r="N1" s="142"/>
      <c r="O1" s="142"/>
    </row>
    <row r="2" spans="1:15" ht="45" x14ac:dyDescent="0.25">
      <c r="A2" s="20" t="s">
        <v>1017</v>
      </c>
      <c r="B2" s="20" t="s">
        <v>1050</v>
      </c>
      <c r="C2" s="20" t="s">
        <v>1052</v>
      </c>
      <c r="E2" s="30" t="s">
        <v>1062</v>
      </c>
      <c r="F2" s="31" t="s">
        <v>1049</v>
      </c>
      <c r="G2" s="31" t="s">
        <v>1050</v>
      </c>
      <c r="H2" s="31" t="s">
        <v>1054</v>
      </c>
      <c r="I2" s="31" t="s">
        <v>1053</v>
      </c>
      <c r="J2" s="31" t="s">
        <v>1055</v>
      </c>
      <c r="K2" s="31" t="s">
        <v>1056</v>
      </c>
      <c r="L2" s="31" t="s">
        <v>1063</v>
      </c>
      <c r="M2" s="31" t="s">
        <v>1064</v>
      </c>
      <c r="N2" s="31" t="s">
        <v>1060</v>
      </c>
      <c r="O2" s="32" t="s">
        <v>1067</v>
      </c>
    </row>
    <row r="3" spans="1:15" ht="45" x14ac:dyDescent="0.25">
      <c r="A3" s="21" t="s">
        <v>1016</v>
      </c>
      <c r="B3" s="22">
        <v>22</v>
      </c>
      <c r="C3" s="23">
        <f>B3/$B$10</f>
        <v>0.15172413793103448</v>
      </c>
      <c r="E3" s="33">
        <v>2017</v>
      </c>
      <c r="F3" s="28" t="s">
        <v>59</v>
      </c>
      <c r="G3" s="28">
        <v>4</v>
      </c>
      <c r="H3" s="28" t="s">
        <v>1057</v>
      </c>
      <c r="I3" s="28" t="s">
        <v>1057</v>
      </c>
      <c r="J3" s="28"/>
      <c r="K3" s="28"/>
      <c r="L3" s="28" t="s">
        <v>31</v>
      </c>
      <c r="M3" s="28" t="s">
        <v>60</v>
      </c>
      <c r="N3" s="38">
        <v>43281</v>
      </c>
      <c r="O3" s="36" t="s">
        <v>1065</v>
      </c>
    </row>
    <row r="4" spans="1:15" ht="75" x14ac:dyDescent="0.25">
      <c r="A4" s="21" t="s">
        <v>1034</v>
      </c>
      <c r="B4" s="22">
        <v>10</v>
      </c>
      <c r="C4" s="23">
        <f t="shared" ref="C4:C9" si="0">B4/$B$10</f>
        <v>6.8965517241379309E-2</v>
      </c>
      <c r="E4" s="33">
        <v>2017</v>
      </c>
      <c r="F4" s="28" t="s">
        <v>167</v>
      </c>
      <c r="G4" s="28" t="s">
        <v>1058</v>
      </c>
      <c r="H4" s="28" t="s">
        <v>1057</v>
      </c>
      <c r="I4" s="28" t="s">
        <v>1057</v>
      </c>
      <c r="J4" s="28"/>
      <c r="K4" s="28"/>
      <c r="L4" s="28" t="s">
        <v>31</v>
      </c>
      <c r="M4" s="28" t="s">
        <v>108</v>
      </c>
      <c r="N4" s="38">
        <v>43281</v>
      </c>
      <c r="O4" s="36" t="s">
        <v>1068</v>
      </c>
    </row>
    <row r="5" spans="1:15" ht="45.75" thickBot="1" x14ac:dyDescent="0.3">
      <c r="A5" s="25" t="s">
        <v>102</v>
      </c>
      <c r="B5" s="26">
        <v>4</v>
      </c>
      <c r="C5" s="27">
        <f t="shared" si="0"/>
        <v>2.7586206896551724E-2</v>
      </c>
      <c r="E5" s="34">
        <v>2018</v>
      </c>
      <c r="F5" s="35" t="s">
        <v>714</v>
      </c>
      <c r="G5" s="35" t="s">
        <v>1059</v>
      </c>
      <c r="H5" s="35" t="s">
        <v>1057</v>
      </c>
      <c r="I5" s="35" t="s">
        <v>1057</v>
      </c>
      <c r="J5" s="35" t="s">
        <v>1057</v>
      </c>
      <c r="K5" s="35"/>
      <c r="L5" s="35" t="s">
        <v>31</v>
      </c>
      <c r="M5" s="35" t="s">
        <v>108</v>
      </c>
      <c r="N5" s="39" t="s">
        <v>1069</v>
      </c>
      <c r="O5" s="37" t="s">
        <v>1066</v>
      </c>
    </row>
    <row r="6" spans="1:15" x14ac:dyDescent="0.25">
      <c r="A6" s="25" t="s">
        <v>1019</v>
      </c>
      <c r="B6" s="26">
        <v>2</v>
      </c>
      <c r="C6" s="27">
        <f t="shared" si="0"/>
        <v>1.3793103448275862E-2</v>
      </c>
    </row>
    <row r="7" spans="1:15" x14ac:dyDescent="0.25">
      <c r="A7" s="21" t="s">
        <v>54</v>
      </c>
      <c r="B7" s="22">
        <v>89</v>
      </c>
      <c r="C7" s="23">
        <f t="shared" si="0"/>
        <v>0.61379310344827587</v>
      </c>
    </row>
    <row r="8" spans="1:15" x14ac:dyDescent="0.25">
      <c r="A8" s="21" t="s">
        <v>1022</v>
      </c>
      <c r="B8" s="22">
        <v>17</v>
      </c>
      <c r="C8" s="23">
        <f t="shared" si="0"/>
        <v>0.11724137931034483</v>
      </c>
    </row>
    <row r="9" spans="1:15" x14ac:dyDescent="0.25">
      <c r="A9" s="21" t="s">
        <v>1017</v>
      </c>
      <c r="B9" s="22">
        <v>1</v>
      </c>
      <c r="C9" s="23">
        <f t="shared" si="0"/>
        <v>6.8965517241379309E-3</v>
      </c>
    </row>
    <row r="10" spans="1:15" x14ac:dyDescent="0.25">
      <c r="A10" s="20" t="s">
        <v>1042</v>
      </c>
      <c r="B10" s="20">
        <v>145</v>
      </c>
      <c r="C10" s="24">
        <v>1</v>
      </c>
    </row>
  </sheetData>
  <mergeCells count="2">
    <mergeCell ref="A1:C1"/>
    <mergeCell ref="E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8"/>
  <sheetViews>
    <sheetView topLeftCell="I47" zoomScale="140" zoomScaleNormal="140" workbookViewId="0">
      <selection activeCell="N5" sqref="N5"/>
    </sheetView>
  </sheetViews>
  <sheetFormatPr baseColWidth="10" defaultColWidth="9.140625" defaultRowHeight="15" x14ac:dyDescent="0.25"/>
  <cols>
    <col min="1" max="1" width="8.28515625" customWidth="1"/>
    <col min="2" max="2" width="11.7109375" customWidth="1"/>
    <col min="3" max="3" width="11"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31.140625" customWidth="1"/>
    <col min="25" max="25" width="26.85546875" customWidth="1"/>
    <col min="26" max="26" width="39.5703125" customWidth="1"/>
    <col min="32" max="32" width="52.7109375" customWidth="1"/>
  </cols>
  <sheetData>
    <row r="1" spans="1:33" ht="15.75" x14ac:dyDescent="0.25">
      <c r="A1" s="1" t="s">
        <v>0</v>
      </c>
    </row>
    <row r="2" spans="1:33"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5" t="s">
        <v>1014</v>
      </c>
      <c r="Z2" s="5" t="s">
        <v>1015</v>
      </c>
      <c r="AA2" s="45" t="s">
        <v>1070</v>
      </c>
      <c r="AB2" s="45" t="s">
        <v>1071</v>
      </c>
      <c r="AC2" s="45" t="s">
        <v>1072</v>
      </c>
      <c r="AD2" s="46" t="s">
        <v>1073</v>
      </c>
      <c r="AE2" s="45" t="s">
        <v>1074</v>
      </c>
      <c r="AF2" s="45" t="s">
        <v>1075</v>
      </c>
    </row>
    <row r="3" spans="1:33" ht="72" x14ac:dyDescent="0.25">
      <c r="A3" s="3">
        <v>57</v>
      </c>
      <c r="B3" s="4" t="s">
        <v>37</v>
      </c>
      <c r="C3" s="4" t="s">
        <v>26</v>
      </c>
      <c r="D3" s="4" t="s">
        <v>27</v>
      </c>
      <c r="E3" s="4" t="s">
        <v>28</v>
      </c>
      <c r="F3" s="4">
        <v>2016</v>
      </c>
      <c r="G3" s="55">
        <v>119</v>
      </c>
      <c r="H3" s="55" t="s">
        <v>59</v>
      </c>
      <c r="I3" s="55">
        <v>8</v>
      </c>
      <c r="J3" s="4" t="s">
        <v>29</v>
      </c>
      <c r="K3" s="4" t="s">
        <v>38</v>
      </c>
      <c r="L3" s="4" t="s">
        <v>31</v>
      </c>
      <c r="M3" s="4" t="s">
        <v>60</v>
      </c>
      <c r="N3" s="4" t="s">
        <v>61</v>
      </c>
      <c r="O3" s="4" t="s">
        <v>62</v>
      </c>
      <c r="P3" s="4" t="s">
        <v>63</v>
      </c>
      <c r="Q3" s="4" t="s">
        <v>64</v>
      </c>
      <c r="R3" s="4" t="s">
        <v>65</v>
      </c>
      <c r="S3" s="4">
        <v>1</v>
      </c>
      <c r="T3" s="4" t="s">
        <v>66</v>
      </c>
      <c r="U3" s="4" t="s">
        <v>67</v>
      </c>
      <c r="V3" s="4" t="s">
        <v>68</v>
      </c>
      <c r="W3" s="4" t="s">
        <v>34</v>
      </c>
      <c r="X3" s="4" t="s">
        <v>69</v>
      </c>
      <c r="Y3" s="7" t="s">
        <v>54</v>
      </c>
      <c r="Z3" s="7" t="s">
        <v>66</v>
      </c>
      <c r="AA3" s="40"/>
      <c r="AB3" s="41"/>
      <c r="AC3" s="42"/>
      <c r="AD3" s="43">
        <v>43353</v>
      </c>
      <c r="AE3" s="47"/>
      <c r="AF3" s="44" t="s">
        <v>1087</v>
      </c>
    </row>
    <row r="4" spans="1:33" ht="54" x14ac:dyDescent="0.25">
      <c r="A4" s="3">
        <v>65</v>
      </c>
      <c r="B4" s="4" t="s">
        <v>37</v>
      </c>
      <c r="C4" s="4" t="s">
        <v>26</v>
      </c>
      <c r="D4" s="4" t="s">
        <v>27</v>
      </c>
      <c r="E4" s="4" t="s">
        <v>28</v>
      </c>
      <c r="F4" s="4">
        <v>2016</v>
      </c>
      <c r="G4" s="55">
        <v>119</v>
      </c>
      <c r="H4" s="55" t="s">
        <v>59</v>
      </c>
      <c r="I4" s="55">
        <v>16</v>
      </c>
      <c r="J4" s="4" t="s">
        <v>29</v>
      </c>
      <c r="K4" s="4" t="s">
        <v>38</v>
      </c>
      <c r="L4" s="4" t="s">
        <v>31</v>
      </c>
      <c r="M4" s="4" t="s">
        <v>60</v>
      </c>
      <c r="N4" s="4" t="s">
        <v>61</v>
      </c>
      <c r="O4" s="4" t="s">
        <v>72</v>
      </c>
      <c r="P4" s="4" t="s">
        <v>75</v>
      </c>
      <c r="Q4" s="4" t="s">
        <v>76</v>
      </c>
      <c r="R4" s="4" t="s">
        <v>77</v>
      </c>
      <c r="S4" s="4">
        <v>1</v>
      </c>
      <c r="T4" s="4" t="s">
        <v>73</v>
      </c>
      <c r="U4" s="4" t="s">
        <v>78</v>
      </c>
      <c r="V4" s="4" t="s">
        <v>68</v>
      </c>
      <c r="W4" s="4" t="s">
        <v>34</v>
      </c>
      <c r="X4" s="4" t="s">
        <v>69</v>
      </c>
      <c r="Y4" s="7" t="s">
        <v>54</v>
      </c>
      <c r="Z4" s="7" t="s">
        <v>73</v>
      </c>
      <c r="AA4" s="40"/>
      <c r="AB4" s="41"/>
      <c r="AC4" s="42"/>
      <c r="AD4" s="43">
        <v>43353</v>
      </c>
      <c r="AE4" s="47"/>
      <c r="AF4" s="44" t="s">
        <v>1088</v>
      </c>
    </row>
    <row r="5" spans="1:33" ht="90" x14ac:dyDescent="0.25">
      <c r="A5" s="3">
        <v>68</v>
      </c>
      <c r="B5" s="4" t="s">
        <v>37</v>
      </c>
      <c r="C5" s="4" t="s">
        <v>26</v>
      </c>
      <c r="D5" s="4" t="s">
        <v>27</v>
      </c>
      <c r="E5" s="4" t="s">
        <v>28</v>
      </c>
      <c r="F5" s="4">
        <v>2016</v>
      </c>
      <c r="G5" s="55">
        <v>119</v>
      </c>
      <c r="H5" s="55" t="s">
        <v>59</v>
      </c>
      <c r="I5" s="55">
        <v>19</v>
      </c>
      <c r="J5" s="4" t="s">
        <v>29</v>
      </c>
      <c r="K5" s="4" t="s">
        <v>38</v>
      </c>
      <c r="L5" s="4" t="s">
        <v>31</v>
      </c>
      <c r="M5" s="4" t="s">
        <v>60</v>
      </c>
      <c r="N5" s="4" t="s">
        <v>61</v>
      </c>
      <c r="O5" s="4" t="s">
        <v>79</v>
      </c>
      <c r="P5" s="4" t="s">
        <v>81</v>
      </c>
      <c r="Q5" s="4" t="s">
        <v>82</v>
      </c>
      <c r="R5" s="4" t="s">
        <v>83</v>
      </c>
      <c r="S5" s="4">
        <v>1</v>
      </c>
      <c r="T5" s="4" t="s">
        <v>73</v>
      </c>
      <c r="U5" s="4" t="s">
        <v>78</v>
      </c>
      <c r="V5" s="4" t="s">
        <v>68</v>
      </c>
      <c r="W5" s="4" t="s">
        <v>34</v>
      </c>
      <c r="X5" s="4" t="s">
        <v>69</v>
      </c>
      <c r="Y5" s="7" t="s">
        <v>54</v>
      </c>
      <c r="Z5" s="7" t="s">
        <v>73</v>
      </c>
      <c r="AA5" s="40"/>
      <c r="AB5" s="41"/>
      <c r="AC5" s="42"/>
      <c r="AD5" s="43">
        <v>43353</v>
      </c>
      <c r="AE5" s="47"/>
      <c r="AF5" s="44" t="s">
        <v>1089</v>
      </c>
    </row>
    <row r="6" spans="1:33" ht="63" x14ac:dyDescent="0.25">
      <c r="A6" s="3">
        <v>75</v>
      </c>
      <c r="B6" s="4" t="s">
        <v>37</v>
      </c>
      <c r="C6" s="4" t="s">
        <v>26</v>
      </c>
      <c r="D6" s="4" t="s">
        <v>27</v>
      </c>
      <c r="E6" s="4" t="s">
        <v>28</v>
      </c>
      <c r="F6" s="4">
        <v>2016</v>
      </c>
      <c r="G6" s="55">
        <v>119</v>
      </c>
      <c r="H6" s="55" t="s">
        <v>59</v>
      </c>
      <c r="I6" s="55">
        <v>26</v>
      </c>
      <c r="J6" s="4" t="s">
        <v>29</v>
      </c>
      <c r="K6" s="4" t="s">
        <v>38</v>
      </c>
      <c r="L6" s="4" t="s">
        <v>31</v>
      </c>
      <c r="M6" s="4" t="s">
        <v>60</v>
      </c>
      <c r="N6" s="4" t="s">
        <v>61</v>
      </c>
      <c r="O6" s="4" t="s">
        <v>85</v>
      </c>
      <c r="P6" s="4" t="s">
        <v>96</v>
      </c>
      <c r="Q6" s="4" t="s">
        <v>76</v>
      </c>
      <c r="R6" s="4" t="s">
        <v>97</v>
      </c>
      <c r="S6" s="4">
        <v>1</v>
      </c>
      <c r="T6" s="4" t="s">
        <v>73</v>
      </c>
      <c r="U6" s="4" t="s">
        <v>98</v>
      </c>
      <c r="V6" s="4" t="s">
        <v>68</v>
      </c>
      <c r="W6" s="4" t="s">
        <v>34</v>
      </c>
      <c r="X6" s="4" t="s">
        <v>69</v>
      </c>
      <c r="Y6" s="7" t="s">
        <v>54</v>
      </c>
      <c r="Z6" s="7" t="s">
        <v>73</v>
      </c>
      <c r="AA6" s="40"/>
      <c r="AB6" s="41"/>
      <c r="AC6" s="42"/>
      <c r="AD6" s="43">
        <v>43353</v>
      </c>
      <c r="AE6" s="47"/>
      <c r="AF6" s="44" t="s">
        <v>1090</v>
      </c>
    </row>
    <row r="7" spans="1:33" ht="26.25" customHeight="1" x14ac:dyDescent="0.25">
      <c r="A7" s="3">
        <v>82</v>
      </c>
      <c r="B7" s="4" t="s">
        <v>44</v>
      </c>
      <c r="C7" s="4" t="s">
        <v>26</v>
      </c>
      <c r="D7" s="4" t="s">
        <v>27</v>
      </c>
      <c r="E7" s="4" t="s">
        <v>28</v>
      </c>
      <c r="F7" s="4">
        <v>2017</v>
      </c>
      <c r="G7" s="55">
        <v>91</v>
      </c>
      <c r="H7" s="55" t="s">
        <v>59</v>
      </c>
      <c r="I7" s="55">
        <v>4</v>
      </c>
      <c r="J7" s="4" t="s">
        <v>29</v>
      </c>
      <c r="K7" s="4" t="s">
        <v>38</v>
      </c>
      <c r="L7" s="4" t="s">
        <v>31</v>
      </c>
      <c r="M7" s="4" t="s">
        <v>60</v>
      </c>
      <c r="N7" s="4" t="s">
        <v>100</v>
      </c>
      <c r="O7" s="4" t="s">
        <v>101</v>
      </c>
      <c r="P7" s="7" t="s">
        <v>103</v>
      </c>
      <c r="Q7" s="4" t="s">
        <v>104</v>
      </c>
      <c r="R7" s="4" t="s">
        <v>105</v>
      </c>
      <c r="S7" s="4">
        <v>100</v>
      </c>
      <c r="T7" s="4" t="s">
        <v>102</v>
      </c>
      <c r="U7" s="4" t="s">
        <v>46</v>
      </c>
      <c r="V7" s="55" t="s">
        <v>106</v>
      </c>
      <c r="W7" s="4" t="s">
        <v>34</v>
      </c>
      <c r="X7" s="4" t="s">
        <v>107</v>
      </c>
      <c r="Y7" s="8" t="s">
        <v>102</v>
      </c>
      <c r="Z7" s="8" t="s">
        <v>102</v>
      </c>
      <c r="AA7" s="40">
        <v>0</v>
      </c>
      <c r="AB7" s="40">
        <v>0</v>
      </c>
      <c r="AC7" s="42" t="s">
        <v>107</v>
      </c>
      <c r="AD7" s="43">
        <v>43404</v>
      </c>
      <c r="AE7" s="47" t="s">
        <v>1124</v>
      </c>
      <c r="AF7" s="51" t="s">
        <v>1125</v>
      </c>
      <c r="AG7">
        <v>1</v>
      </c>
    </row>
    <row r="8" spans="1:33" x14ac:dyDescent="0.25">
      <c r="A8" s="3">
        <v>91</v>
      </c>
      <c r="B8" s="4" t="s">
        <v>37</v>
      </c>
      <c r="C8" s="4" t="s">
        <v>26</v>
      </c>
      <c r="D8" s="4" t="s">
        <v>27</v>
      </c>
      <c r="E8" s="4" t="s">
        <v>28</v>
      </c>
      <c r="F8" s="4">
        <v>2016</v>
      </c>
      <c r="G8" s="55">
        <v>119</v>
      </c>
      <c r="H8" s="55" t="s">
        <v>110</v>
      </c>
      <c r="I8" s="55">
        <v>1</v>
      </c>
      <c r="J8" s="4" t="s">
        <v>29</v>
      </c>
      <c r="K8" s="4" t="s">
        <v>38</v>
      </c>
      <c r="L8" s="4" t="s">
        <v>31</v>
      </c>
      <c r="M8" s="4" t="s">
        <v>108</v>
      </c>
      <c r="N8" s="4" t="s">
        <v>111</v>
      </c>
      <c r="O8" s="4" t="s">
        <v>112</v>
      </c>
      <c r="P8" s="4" t="s">
        <v>113</v>
      </c>
      <c r="Q8" s="4" t="s">
        <v>114</v>
      </c>
      <c r="R8" s="4" t="s">
        <v>115</v>
      </c>
      <c r="S8" s="4">
        <v>1</v>
      </c>
      <c r="T8" s="4" t="s">
        <v>116</v>
      </c>
      <c r="U8" s="4" t="s">
        <v>41</v>
      </c>
      <c r="V8" s="4" t="s">
        <v>117</v>
      </c>
      <c r="W8" s="4" t="s">
        <v>34</v>
      </c>
      <c r="X8" s="4" t="s">
        <v>118</v>
      </c>
      <c r="Y8" s="6"/>
      <c r="Z8" s="6"/>
      <c r="AA8" s="40"/>
      <c r="AB8" s="41"/>
      <c r="AC8" s="42"/>
      <c r="AD8" s="43"/>
      <c r="AE8" s="47"/>
      <c r="AF8" s="44"/>
    </row>
    <row r="9" spans="1:33" x14ac:dyDescent="0.25">
      <c r="A9" s="3">
        <v>92</v>
      </c>
      <c r="B9" s="4" t="s">
        <v>37</v>
      </c>
      <c r="C9" s="4" t="s">
        <v>26</v>
      </c>
      <c r="D9" s="4" t="s">
        <v>27</v>
      </c>
      <c r="E9" s="4" t="s">
        <v>28</v>
      </c>
      <c r="F9" s="4">
        <v>2016</v>
      </c>
      <c r="G9" s="55">
        <v>119</v>
      </c>
      <c r="H9" s="55" t="s">
        <v>110</v>
      </c>
      <c r="I9" s="55">
        <v>2</v>
      </c>
      <c r="J9" s="4" t="s">
        <v>29</v>
      </c>
      <c r="K9" s="4" t="s">
        <v>38</v>
      </c>
      <c r="L9" s="4" t="s">
        <v>31</v>
      </c>
      <c r="M9" s="4" t="s">
        <v>108</v>
      </c>
      <c r="N9" s="4" t="s">
        <v>111</v>
      </c>
      <c r="O9" s="4" t="s">
        <v>112</v>
      </c>
      <c r="P9" s="4" t="s">
        <v>119</v>
      </c>
      <c r="Q9" s="4" t="s">
        <v>120</v>
      </c>
      <c r="R9" s="4" t="s">
        <v>121</v>
      </c>
      <c r="S9" s="4">
        <v>0.6</v>
      </c>
      <c r="T9" s="4" t="s">
        <v>116</v>
      </c>
      <c r="U9" s="4" t="s">
        <v>41</v>
      </c>
      <c r="V9" s="4" t="s">
        <v>117</v>
      </c>
      <c r="W9" s="4" t="s">
        <v>34</v>
      </c>
      <c r="X9" s="4" t="s">
        <v>118</v>
      </c>
      <c r="Y9" s="6"/>
      <c r="Z9" s="6"/>
      <c r="AA9" s="40"/>
      <c r="AB9" s="41"/>
      <c r="AC9" s="42"/>
      <c r="AD9" s="43"/>
      <c r="AE9" s="47"/>
      <c r="AF9" s="44"/>
    </row>
    <row r="10" spans="1:33" ht="58.5" customHeight="1" x14ac:dyDescent="0.25">
      <c r="A10" s="3">
        <v>96</v>
      </c>
      <c r="B10" s="4" t="s">
        <v>44</v>
      </c>
      <c r="C10" s="4" t="s">
        <v>26</v>
      </c>
      <c r="D10" s="4" t="s">
        <v>27</v>
      </c>
      <c r="E10" s="4" t="s">
        <v>28</v>
      </c>
      <c r="F10" s="4">
        <v>2017</v>
      </c>
      <c r="G10" s="55">
        <v>91</v>
      </c>
      <c r="H10" s="55" t="s">
        <v>110</v>
      </c>
      <c r="I10" s="55">
        <v>1</v>
      </c>
      <c r="J10" s="4" t="s">
        <v>29</v>
      </c>
      <c r="K10" s="4" t="s">
        <v>38</v>
      </c>
      <c r="L10" s="4" t="s">
        <v>31</v>
      </c>
      <c r="M10" s="4" t="s">
        <v>108</v>
      </c>
      <c r="N10" s="4" t="s">
        <v>122</v>
      </c>
      <c r="O10" s="4" t="s">
        <v>123</v>
      </c>
      <c r="P10" s="4" t="s">
        <v>124</v>
      </c>
      <c r="Q10" s="4" t="s">
        <v>125</v>
      </c>
      <c r="R10" s="4" t="s">
        <v>125</v>
      </c>
      <c r="S10" s="4">
        <v>1</v>
      </c>
      <c r="T10" s="4" t="s">
        <v>56</v>
      </c>
      <c r="U10" s="4" t="s">
        <v>46</v>
      </c>
      <c r="V10" s="55" t="s">
        <v>126</v>
      </c>
      <c r="W10" s="4" t="s">
        <v>34</v>
      </c>
      <c r="X10" s="4" t="s">
        <v>107</v>
      </c>
      <c r="Y10" s="9" t="s">
        <v>54</v>
      </c>
      <c r="Z10" s="8" t="s">
        <v>56</v>
      </c>
      <c r="AA10" s="40">
        <v>100</v>
      </c>
      <c r="AB10" s="40">
        <v>100</v>
      </c>
      <c r="AC10" s="42" t="s">
        <v>35</v>
      </c>
      <c r="AD10" s="43">
        <v>43222</v>
      </c>
      <c r="AE10" s="47" t="s">
        <v>1076</v>
      </c>
      <c r="AF10" s="54" t="s">
        <v>1077</v>
      </c>
    </row>
    <row r="11" spans="1:33" ht="49.5" customHeight="1" x14ac:dyDescent="0.25">
      <c r="A11" s="3">
        <v>98</v>
      </c>
      <c r="B11" s="4" t="s">
        <v>44</v>
      </c>
      <c r="C11" s="4" t="s">
        <v>26</v>
      </c>
      <c r="D11" s="4" t="s">
        <v>27</v>
      </c>
      <c r="E11" s="4" t="s">
        <v>28</v>
      </c>
      <c r="F11" s="4">
        <v>2017</v>
      </c>
      <c r="G11" s="55">
        <v>91</v>
      </c>
      <c r="H11" s="55" t="s">
        <v>127</v>
      </c>
      <c r="I11" s="55">
        <v>1</v>
      </c>
      <c r="J11" s="4" t="s">
        <v>29</v>
      </c>
      <c r="K11" s="4" t="s">
        <v>38</v>
      </c>
      <c r="L11" s="4" t="s">
        <v>31</v>
      </c>
      <c r="M11" s="4" t="s">
        <v>108</v>
      </c>
      <c r="N11" s="4" t="s">
        <v>128</v>
      </c>
      <c r="O11" s="4" t="s">
        <v>129</v>
      </c>
      <c r="P11" s="4" t="s">
        <v>130</v>
      </c>
      <c r="Q11" s="4" t="s">
        <v>131</v>
      </c>
      <c r="R11" s="4" t="s">
        <v>132</v>
      </c>
      <c r="S11" s="4">
        <v>1</v>
      </c>
      <c r="T11" s="4" t="s">
        <v>56</v>
      </c>
      <c r="U11" s="4" t="s">
        <v>46</v>
      </c>
      <c r="V11" s="55" t="s">
        <v>133</v>
      </c>
      <c r="W11" s="4" t="s">
        <v>34</v>
      </c>
      <c r="X11" s="4" t="s">
        <v>107</v>
      </c>
      <c r="Y11" s="9" t="s">
        <v>54</v>
      </c>
      <c r="Z11" s="8" t="s">
        <v>56</v>
      </c>
      <c r="AA11" s="40">
        <v>100</v>
      </c>
      <c r="AB11" s="40">
        <v>100</v>
      </c>
      <c r="AC11" s="42" t="s">
        <v>35</v>
      </c>
      <c r="AD11" s="43">
        <v>43222</v>
      </c>
      <c r="AE11" s="47" t="s">
        <v>1076</v>
      </c>
      <c r="AF11" s="54" t="s">
        <v>1078</v>
      </c>
    </row>
    <row r="12" spans="1:33" ht="45" x14ac:dyDescent="0.25">
      <c r="A12" s="3">
        <v>99</v>
      </c>
      <c r="B12" s="4" t="s">
        <v>44</v>
      </c>
      <c r="C12" s="4" t="s">
        <v>26</v>
      </c>
      <c r="D12" s="4" t="s">
        <v>27</v>
      </c>
      <c r="E12" s="4" t="s">
        <v>28</v>
      </c>
      <c r="F12" s="4">
        <v>2017</v>
      </c>
      <c r="G12" s="55">
        <v>91</v>
      </c>
      <c r="H12" s="55" t="s">
        <v>127</v>
      </c>
      <c r="I12" s="55">
        <v>2</v>
      </c>
      <c r="J12" s="4" t="s">
        <v>29</v>
      </c>
      <c r="K12" s="4" t="s">
        <v>38</v>
      </c>
      <c r="L12" s="4" t="s">
        <v>31</v>
      </c>
      <c r="M12" s="4" t="s">
        <v>108</v>
      </c>
      <c r="N12" s="4" t="s">
        <v>128</v>
      </c>
      <c r="O12" s="4" t="s">
        <v>134</v>
      </c>
      <c r="P12" s="4" t="s">
        <v>135</v>
      </c>
      <c r="Q12" s="4" t="s">
        <v>131</v>
      </c>
      <c r="R12" s="4" t="s">
        <v>132</v>
      </c>
      <c r="S12" s="4">
        <v>1</v>
      </c>
      <c r="T12" s="4" t="s">
        <v>56</v>
      </c>
      <c r="U12" s="4" t="s">
        <v>46</v>
      </c>
      <c r="V12" s="4" t="s">
        <v>136</v>
      </c>
      <c r="W12" s="4" t="s">
        <v>34</v>
      </c>
      <c r="X12" s="4" t="s">
        <v>69</v>
      </c>
      <c r="Y12" s="7" t="s">
        <v>54</v>
      </c>
      <c r="Z12" s="7" t="s">
        <v>56</v>
      </c>
      <c r="AA12" s="40"/>
      <c r="AB12" s="41"/>
      <c r="AC12" s="42"/>
      <c r="AD12" s="43">
        <v>43353</v>
      </c>
      <c r="AE12" s="47"/>
      <c r="AF12" s="44" t="s">
        <v>1091</v>
      </c>
    </row>
    <row r="13" spans="1:33" ht="45.75" customHeight="1" x14ac:dyDescent="0.25">
      <c r="A13" s="3">
        <v>100</v>
      </c>
      <c r="B13" s="4" t="s">
        <v>44</v>
      </c>
      <c r="C13" s="4" t="s">
        <v>26</v>
      </c>
      <c r="D13" s="4" t="s">
        <v>27</v>
      </c>
      <c r="E13" s="4" t="s">
        <v>28</v>
      </c>
      <c r="F13" s="4">
        <v>2017</v>
      </c>
      <c r="G13" s="55">
        <v>91</v>
      </c>
      <c r="H13" s="55" t="s">
        <v>127</v>
      </c>
      <c r="I13" s="55">
        <v>3</v>
      </c>
      <c r="J13" s="4" t="s">
        <v>29</v>
      </c>
      <c r="K13" s="4" t="s">
        <v>38</v>
      </c>
      <c r="L13" s="4" t="s">
        <v>31</v>
      </c>
      <c r="M13" s="4" t="s">
        <v>108</v>
      </c>
      <c r="N13" s="4" t="s">
        <v>128</v>
      </c>
      <c r="O13" s="4" t="s">
        <v>134</v>
      </c>
      <c r="P13" s="4" t="s">
        <v>137</v>
      </c>
      <c r="Q13" s="4" t="s">
        <v>138</v>
      </c>
      <c r="R13" s="4" t="s">
        <v>139</v>
      </c>
      <c r="S13" s="4">
        <v>1</v>
      </c>
      <c r="T13" s="4" t="s">
        <v>56</v>
      </c>
      <c r="U13" s="4" t="s">
        <v>46</v>
      </c>
      <c r="V13" s="55" t="s">
        <v>133</v>
      </c>
      <c r="W13" s="4" t="s">
        <v>34</v>
      </c>
      <c r="X13" s="4" t="s">
        <v>107</v>
      </c>
      <c r="Y13" s="9" t="s">
        <v>54</v>
      </c>
      <c r="Z13" s="8" t="s">
        <v>56</v>
      </c>
      <c r="AA13" s="40">
        <v>0</v>
      </c>
      <c r="AB13" s="40">
        <v>0</v>
      </c>
      <c r="AC13" s="42" t="s">
        <v>69</v>
      </c>
      <c r="AD13" s="43">
        <v>43403</v>
      </c>
      <c r="AE13" s="47" t="s">
        <v>1076</v>
      </c>
      <c r="AF13" s="48" t="s">
        <v>1106</v>
      </c>
    </row>
    <row r="14" spans="1:33" x14ac:dyDescent="0.25">
      <c r="A14" s="3">
        <v>101</v>
      </c>
      <c r="B14" s="4" t="s">
        <v>37</v>
      </c>
      <c r="C14" s="4" t="s">
        <v>26</v>
      </c>
      <c r="D14" s="4" t="s">
        <v>27</v>
      </c>
      <c r="E14" s="4" t="s">
        <v>28</v>
      </c>
      <c r="F14" s="4">
        <v>2016</v>
      </c>
      <c r="G14" s="55">
        <v>119</v>
      </c>
      <c r="H14" s="55" t="s">
        <v>140</v>
      </c>
      <c r="I14" s="55">
        <v>1</v>
      </c>
      <c r="J14" s="4" t="s">
        <v>29</v>
      </c>
      <c r="K14" s="4" t="s">
        <v>38</v>
      </c>
      <c r="L14" s="4" t="s">
        <v>31</v>
      </c>
      <c r="M14" s="4" t="s">
        <v>108</v>
      </c>
      <c r="N14" s="4" t="s">
        <v>141</v>
      </c>
      <c r="O14" s="4" t="s">
        <v>112</v>
      </c>
      <c r="P14" s="4" t="s">
        <v>113</v>
      </c>
      <c r="Q14" s="4" t="s">
        <v>114</v>
      </c>
      <c r="R14" s="4" t="s">
        <v>115</v>
      </c>
      <c r="S14" s="4">
        <v>1</v>
      </c>
      <c r="T14" s="4" t="s">
        <v>116</v>
      </c>
      <c r="U14" s="4" t="s">
        <v>41</v>
      </c>
      <c r="V14" s="4" t="s">
        <v>117</v>
      </c>
      <c r="W14" s="4" t="s">
        <v>34</v>
      </c>
      <c r="X14" s="4" t="s">
        <v>118</v>
      </c>
      <c r="Y14" s="6"/>
      <c r="Z14" s="6"/>
      <c r="AA14" s="40"/>
      <c r="AB14" s="41"/>
      <c r="AC14" s="42"/>
      <c r="AD14" s="43"/>
      <c r="AE14" s="47"/>
      <c r="AF14" s="44"/>
    </row>
    <row r="15" spans="1:33" x14ac:dyDescent="0.25">
      <c r="A15" s="3">
        <v>102</v>
      </c>
      <c r="B15" s="4" t="s">
        <v>37</v>
      </c>
      <c r="C15" s="4" t="s">
        <v>26</v>
      </c>
      <c r="D15" s="4" t="s">
        <v>27</v>
      </c>
      <c r="E15" s="4" t="s">
        <v>28</v>
      </c>
      <c r="F15" s="4">
        <v>2016</v>
      </c>
      <c r="G15" s="55">
        <v>119</v>
      </c>
      <c r="H15" s="55" t="s">
        <v>140</v>
      </c>
      <c r="I15" s="55">
        <v>2</v>
      </c>
      <c r="J15" s="4" t="s">
        <v>29</v>
      </c>
      <c r="K15" s="4" t="s">
        <v>38</v>
      </c>
      <c r="L15" s="4" t="s">
        <v>31</v>
      </c>
      <c r="M15" s="4" t="s">
        <v>108</v>
      </c>
      <c r="N15" s="4" t="s">
        <v>141</v>
      </c>
      <c r="O15" s="4" t="s">
        <v>112</v>
      </c>
      <c r="P15" s="4" t="s">
        <v>142</v>
      </c>
      <c r="Q15" s="4" t="s">
        <v>143</v>
      </c>
      <c r="R15" s="4" t="s">
        <v>144</v>
      </c>
      <c r="S15" s="4">
        <v>1</v>
      </c>
      <c r="T15" s="4" t="s">
        <v>116</v>
      </c>
      <c r="U15" s="4" t="s">
        <v>41</v>
      </c>
      <c r="V15" s="4" t="s">
        <v>117</v>
      </c>
      <c r="W15" s="4" t="s">
        <v>34</v>
      </c>
      <c r="X15" s="4" t="s">
        <v>118</v>
      </c>
      <c r="Y15" s="6"/>
      <c r="Z15" s="6"/>
      <c r="AA15" s="40"/>
      <c r="AB15" s="41"/>
      <c r="AC15" s="42"/>
      <c r="AD15" s="43"/>
      <c r="AE15" s="47"/>
      <c r="AF15" s="44"/>
    </row>
    <row r="16" spans="1:33" ht="29.25" customHeight="1" x14ac:dyDescent="0.25">
      <c r="A16" s="3">
        <v>110</v>
      </c>
      <c r="B16" s="4" t="s">
        <v>44</v>
      </c>
      <c r="C16" s="4" t="s">
        <v>26</v>
      </c>
      <c r="D16" s="4" t="s">
        <v>27</v>
      </c>
      <c r="E16" s="4" t="s">
        <v>28</v>
      </c>
      <c r="F16" s="4">
        <v>2017</v>
      </c>
      <c r="G16" s="55">
        <v>91</v>
      </c>
      <c r="H16" s="55" t="s">
        <v>145</v>
      </c>
      <c r="I16" s="55">
        <v>1</v>
      </c>
      <c r="J16" s="4" t="s">
        <v>29</v>
      </c>
      <c r="K16" s="4" t="s">
        <v>38</v>
      </c>
      <c r="L16" s="4" t="s">
        <v>31</v>
      </c>
      <c r="M16" s="4" t="s">
        <v>108</v>
      </c>
      <c r="N16" s="4" t="s">
        <v>146</v>
      </c>
      <c r="O16" s="4" t="s">
        <v>147</v>
      </c>
      <c r="P16" s="4" t="s">
        <v>148</v>
      </c>
      <c r="Q16" s="4" t="s">
        <v>149</v>
      </c>
      <c r="R16" s="4" t="s">
        <v>150</v>
      </c>
      <c r="S16" s="4">
        <v>4</v>
      </c>
      <c r="T16" s="4" t="s">
        <v>151</v>
      </c>
      <c r="U16" s="4" t="s">
        <v>46</v>
      </c>
      <c r="V16" s="55" t="s">
        <v>152</v>
      </c>
      <c r="W16" s="4" t="s">
        <v>34</v>
      </c>
      <c r="X16" s="4" t="s">
        <v>107</v>
      </c>
      <c r="Y16" s="9" t="s">
        <v>1016</v>
      </c>
      <c r="Z16" s="8" t="s">
        <v>151</v>
      </c>
      <c r="AA16" s="40">
        <v>100</v>
      </c>
      <c r="AB16" s="40">
        <v>100</v>
      </c>
      <c r="AC16" s="49" t="s">
        <v>35</v>
      </c>
      <c r="AD16" s="43">
        <v>43399</v>
      </c>
      <c r="AE16" s="47" t="s">
        <v>1108</v>
      </c>
      <c r="AF16" s="50" t="s">
        <v>1109</v>
      </c>
    </row>
    <row r="17" spans="1:32" ht="34.5" customHeight="1" x14ac:dyDescent="0.25">
      <c r="A17" s="3">
        <v>111</v>
      </c>
      <c r="B17" s="4" t="s">
        <v>44</v>
      </c>
      <c r="C17" s="4" t="s">
        <v>26</v>
      </c>
      <c r="D17" s="4" t="s">
        <v>27</v>
      </c>
      <c r="E17" s="4" t="s">
        <v>28</v>
      </c>
      <c r="F17" s="4">
        <v>2017</v>
      </c>
      <c r="G17" s="55">
        <v>91</v>
      </c>
      <c r="H17" s="55" t="s">
        <v>145</v>
      </c>
      <c r="I17" s="55">
        <v>2</v>
      </c>
      <c r="J17" s="4" t="s">
        <v>29</v>
      </c>
      <c r="K17" s="4" t="s">
        <v>38</v>
      </c>
      <c r="L17" s="4" t="s">
        <v>31</v>
      </c>
      <c r="M17" s="4" t="s">
        <v>108</v>
      </c>
      <c r="N17" s="4" t="s">
        <v>146</v>
      </c>
      <c r="O17" s="4" t="s">
        <v>153</v>
      </c>
      <c r="P17" s="4" t="s">
        <v>154</v>
      </c>
      <c r="Q17" s="4" t="s">
        <v>155</v>
      </c>
      <c r="R17" s="4" t="s">
        <v>156</v>
      </c>
      <c r="S17" s="4">
        <v>4</v>
      </c>
      <c r="T17" s="4" t="s">
        <v>151</v>
      </c>
      <c r="U17" s="4" t="s">
        <v>46</v>
      </c>
      <c r="V17" s="55" t="s">
        <v>152</v>
      </c>
      <c r="W17" s="4" t="s">
        <v>34</v>
      </c>
      <c r="X17" s="4" t="s">
        <v>107</v>
      </c>
      <c r="Y17" s="9" t="s">
        <v>1016</v>
      </c>
      <c r="Z17" s="8" t="s">
        <v>151</v>
      </c>
      <c r="AA17" s="40">
        <v>100</v>
      </c>
      <c r="AB17" s="40">
        <v>100</v>
      </c>
      <c r="AC17" s="49" t="s">
        <v>35</v>
      </c>
      <c r="AD17" s="43">
        <v>43399</v>
      </c>
      <c r="AE17" s="47" t="s">
        <v>1108</v>
      </c>
      <c r="AF17" s="51" t="s">
        <v>1110</v>
      </c>
    </row>
    <row r="18" spans="1:32" x14ac:dyDescent="0.25">
      <c r="A18" s="3">
        <v>178</v>
      </c>
      <c r="B18" s="4" t="s">
        <v>37</v>
      </c>
      <c r="C18" s="4" t="s">
        <v>26</v>
      </c>
      <c r="D18" s="4" t="s">
        <v>27</v>
      </c>
      <c r="E18" s="4" t="s">
        <v>28</v>
      </c>
      <c r="F18" s="4">
        <v>2016</v>
      </c>
      <c r="G18" s="55">
        <v>119</v>
      </c>
      <c r="H18" s="55" t="s">
        <v>161</v>
      </c>
      <c r="I18" s="55">
        <v>1</v>
      </c>
      <c r="J18" s="4" t="s">
        <v>29</v>
      </c>
      <c r="K18" s="4" t="s">
        <v>38</v>
      </c>
      <c r="L18" s="4" t="s">
        <v>31</v>
      </c>
      <c r="M18" s="4" t="s">
        <v>108</v>
      </c>
      <c r="N18" s="4" t="s">
        <v>162</v>
      </c>
      <c r="O18" s="4" t="s">
        <v>163</v>
      </c>
      <c r="P18" s="4" t="s">
        <v>164</v>
      </c>
      <c r="Q18" s="4" t="s">
        <v>165</v>
      </c>
      <c r="R18" s="4" t="s">
        <v>166</v>
      </c>
      <c r="S18" s="4">
        <v>1</v>
      </c>
      <c r="T18" s="4" t="s">
        <v>151</v>
      </c>
      <c r="U18" s="4" t="s">
        <v>41</v>
      </c>
      <c r="V18" s="4" t="s">
        <v>42</v>
      </c>
      <c r="W18" s="4" t="s">
        <v>34</v>
      </c>
      <c r="X18" s="4" t="s">
        <v>118</v>
      </c>
      <c r="Y18" s="6"/>
      <c r="Z18" s="6"/>
      <c r="AA18" s="40"/>
      <c r="AB18" s="41"/>
      <c r="AC18" s="42"/>
      <c r="AD18" s="43"/>
      <c r="AE18" s="47"/>
      <c r="AF18" s="44"/>
    </row>
    <row r="19" spans="1:32" ht="63" x14ac:dyDescent="0.25">
      <c r="A19" s="3">
        <v>183</v>
      </c>
      <c r="B19" s="4" t="s">
        <v>37</v>
      </c>
      <c r="C19" s="4" t="s">
        <v>26</v>
      </c>
      <c r="D19" s="4" t="s">
        <v>27</v>
      </c>
      <c r="E19" s="4" t="s">
        <v>28</v>
      </c>
      <c r="F19" s="4">
        <v>2016</v>
      </c>
      <c r="G19" s="55">
        <v>119</v>
      </c>
      <c r="H19" s="55" t="s">
        <v>167</v>
      </c>
      <c r="I19" s="55">
        <v>2</v>
      </c>
      <c r="J19" s="4" t="s">
        <v>29</v>
      </c>
      <c r="K19" s="4" t="s">
        <v>38</v>
      </c>
      <c r="L19" s="4" t="s">
        <v>31</v>
      </c>
      <c r="M19" s="4" t="s">
        <v>108</v>
      </c>
      <c r="N19" s="4" t="s">
        <v>168</v>
      </c>
      <c r="O19" s="4" t="s">
        <v>48</v>
      </c>
      <c r="P19" s="4" t="s">
        <v>169</v>
      </c>
      <c r="Q19" s="4" t="s">
        <v>50</v>
      </c>
      <c r="R19" s="4" t="s">
        <v>170</v>
      </c>
      <c r="S19" s="4">
        <v>100</v>
      </c>
      <c r="T19" s="4" t="s">
        <v>157</v>
      </c>
      <c r="U19" s="4" t="s">
        <v>41</v>
      </c>
      <c r="V19" s="4" t="s">
        <v>171</v>
      </c>
      <c r="W19" s="4" t="s">
        <v>34</v>
      </c>
      <c r="X19" s="4" t="s">
        <v>69</v>
      </c>
      <c r="Y19" s="7" t="s">
        <v>1017</v>
      </c>
      <c r="Z19" s="7" t="s">
        <v>1018</v>
      </c>
      <c r="AA19" s="40"/>
      <c r="AB19" s="41"/>
      <c r="AC19" s="42"/>
      <c r="AD19" s="43">
        <v>43353</v>
      </c>
      <c r="AE19" s="47"/>
      <c r="AF19" s="44" t="s">
        <v>1092</v>
      </c>
    </row>
    <row r="20" spans="1:32" ht="45" x14ac:dyDescent="0.25">
      <c r="A20" s="3">
        <v>185</v>
      </c>
      <c r="B20" s="4" t="s">
        <v>44</v>
      </c>
      <c r="C20" s="4" t="s">
        <v>26</v>
      </c>
      <c r="D20" s="4" t="s">
        <v>27</v>
      </c>
      <c r="E20" s="4" t="s">
        <v>28</v>
      </c>
      <c r="F20" s="4">
        <v>2017</v>
      </c>
      <c r="G20" s="55">
        <v>91</v>
      </c>
      <c r="H20" s="55" t="s">
        <v>167</v>
      </c>
      <c r="I20" s="55">
        <v>1</v>
      </c>
      <c r="J20" s="4" t="s">
        <v>29</v>
      </c>
      <c r="K20" s="4" t="s">
        <v>38</v>
      </c>
      <c r="L20" s="4" t="s">
        <v>31</v>
      </c>
      <c r="M20" s="4" t="s">
        <v>108</v>
      </c>
      <c r="N20" s="7" t="s">
        <v>172</v>
      </c>
      <c r="O20" s="4" t="s">
        <v>173</v>
      </c>
      <c r="P20" s="4" t="s">
        <v>174</v>
      </c>
      <c r="Q20" s="4" t="s">
        <v>175</v>
      </c>
      <c r="R20" s="4" t="s">
        <v>176</v>
      </c>
      <c r="S20" s="4">
        <v>1</v>
      </c>
      <c r="T20" s="4" t="s">
        <v>177</v>
      </c>
      <c r="U20" s="4" t="s">
        <v>46</v>
      </c>
      <c r="V20" s="55" t="s">
        <v>106</v>
      </c>
      <c r="W20" s="4" t="s">
        <v>34</v>
      </c>
      <c r="X20" s="4" t="s">
        <v>107</v>
      </c>
      <c r="Y20" s="10" t="s">
        <v>1019</v>
      </c>
      <c r="Z20" s="10" t="s">
        <v>1020</v>
      </c>
      <c r="AA20" s="40">
        <v>100</v>
      </c>
      <c r="AB20" s="40">
        <v>100</v>
      </c>
      <c r="AC20" s="42" t="s">
        <v>35</v>
      </c>
      <c r="AD20" s="43">
        <v>43222</v>
      </c>
      <c r="AE20" s="47" t="s">
        <v>1076</v>
      </c>
      <c r="AF20" s="44" t="s">
        <v>1080</v>
      </c>
    </row>
    <row r="21" spans="1:32" ht="45" x14ac:dyDescent="0.25">
      <c r="A21" s="3">
        <v>186</v>
      </c>
      <c r="B21" s="4" t="s">
        <v>44</v>
      </c>
      <c r="C21" s="4" t="s">
        <v>26</v>
      </c>
      <c r="D21" s="4" t="s">
        <v>27</v>
      </c>
      <c r="E21" s="4" t="s">
        <v>28</v>
      </c>
      <c r="F21" s="4">
        <v>2017</v>
      </c>
      <c r="G21" s="55">
        <v>91</v>
      </c>
      <c r="H21" s="55" t="s">
        <v>167</v>
      </c>
      <c r="I21" s="55">
        <v>2</v>
      </c>
      <c r="J21" s="4" t="s">
        <v>29</v>
      </c>
      <c r="K21" s="4" t="s">
        <v>38</v>
      </c>
      <c r="L21" s="4" t="s">
        <v>31</v>
      </c>
      <c r="M21" s="4" t="s">
        <v>108</v>
      </c>
      <c r="N21" s="7" t="s">
        <v>172</v>
      </c>
      <c r="O21" s="4" t="s">
        <v>178</v>
      </c>
      <c r="P21" s="4" t="s">
        <v>179</v>
      </c>
      <c r="Q21" s="4" t="s">
        <v>180</v>
      </c>
      <c r="R21" s="4" t="s">
        <v>181</v>
      </c>
      <c r="S21" s="4">
        <v>2</v>
      </c>
      <c r="T21" s="4" t="s">
        <v>177</v>
      </c>
      <c r="U21" s="4" t="s">
        <v>46</v>
      </c>
      <c r="V21" s="55" t="s">
        <v>106</v>
      </c>
      <c r="W21" s="4" t="s">
        <v>34</v>
      </c>
      <c r="X21" s="4" t="s">
        <v>107</v>
      </c>
      <c r="Y21" s="10" t="s">
        <v>1019</v>
      </c>
      <c r="Z21" s="10" t="s">
        <v>1020</v>
      </c>
      <c r="AA21" s="40">
        <v>100</v>
      </c>
      <c r="AB21" s="40">
        <v>100</v>
      </c>
      <c r="AC21" s="42" t="s">
        <v>35</v>
      </c>
      <c r="AD21" s="43">
        <v>43222</v>
      </c>
      <c r="AE21" s="47" t="s">
        <v>1076</v>
      </c>
      <c r="AF21" s="44" t="s">
        <v>1081</v>
      </c>
    </row>
    <row r="22" spans="1:32" ht="54" x14ac:dyDescent="0.25">
      <c r="A22" s="3">
        <v>189</v>
      </c>
      <c r="B22" s="4" t="s">
        <v>37</v>
      </c>
      <c r="C22" s="4" t="s">
        <v>26</v>
      </c>
      <c r="D22" s="4" t="s">
        <v>27</v>
      </c>
      <c r="E22" s="4" t="s">
        <v>28</v>
      </c>
      <c r="F22" s="4">
        <v>2016</v>
      </c>
      <c r="G22" s="55">
        <v>119</v>
      </c>
      <c r="H22" s="55" t="s">
        <v>182</v>
      </c>
      <c r="I22" s="55">
        <v>1</v>
      </c>
      <c r="J22" s="4" t="s">
        <v>29</v>
      </c>
      <c r="K22" s="4" t="s">
        <v>38</v>
      </c>
      <c r="L22" s="4" t="s">
        <v>31</v>
      </c>
      <c r="M22" s="4" t="s">
        <v>108</v>
      </c>
      <c r="N22" s="4" t="s">
        <v>183</v>
      </c>
      <c r="O22" s="4" t="s">
        <v>184</v>
      </c>
      <c r="P22" s="4" t="s">
        <v>185</v>
      </c>
      <c r="Q22" s="4" t="s">
        <v>186</v>
      </c>
      <c r="R22" s="4" t="s">
        <v>187</v>
      </c>
      <c r="S22" s="4">
        <v>100</v>
      </c>
      <c r="T22" s="4" t="s">
        <v>188</v>
      </c>
      <c r="U22" s="4" t="s">
        <v>67</v>
      </c>
      <c r="V22" s="4" t="s">
        <v>117</v>
      </c>
      <c r="W22" s="4" t="s">
        <v>34</v>
      </c>
      <c r="X22" s="4" t="s">
        <v>69</v>
      </c>
      <c r="Y22" s="7" t="s">
        <v>54</v>
      </c>
      <c r="Z22" s="11" t="s">
        <v>1021</v>
      </c>
      <c r="AA22" s="40"/>
      <c r="AB22" s="41"/>
      <c r="AC22" s="42"/>
      <c r="AD22" s="43">
        <v>43353</v>
      </c>
      <c r="AE22" s="47"/>
      <c r="AF22" s="44" t="s">
        <v>1093</v>
      </c>
    </row>
    <row r="23" spans="1:32" ht="45" x14ac:dyDescent="0.25">
      <c r="A23" s="3">
        <v>192</v>
      </c>
      <c r="B23" s="4" t="s">
        <v>44</v>
      </c>
      <c r="C23" s="4" t="s">
        <v>26</v>
      </c>
      <c r="D23" s="4" t="s">
        <v>27</v>
      </c>
      <c r="E23" s="4" t="s">
        <v>28</v>
      </c>
      <c r="F23" s="4">
        <v>2017</v>
      </c>
      <c r="G23" s="55">
        <v>91</v>
      </c>
      <c r="H23" s="55" t="s">
        <v>189</v>
      </c>
      <c r="I23" s="55">
        <v>1</v>
      </c>
      <c r="J23" s="4" t="s">
        <v>29</v>
      </c>
      <c r="K23" s="4" t="s">
        <v>38</v>
      </c>
      <c r="L23" s="4" t="s">
        <v>31</v>
      </c>
      <c r="M23" s="4" t="s">
        <v>108</v>
      </c>
      <c r="N23" s="4" t="s">
        <v>190</v>
      </c>
      <c r="O23" s="4" t="s">
        <v>191</v>
      </c>
      <c r="P23" s="4" t="s">
        <v>192</v>
      </c>
      <c r="Q23" s="4" t="s">
        <v>193</v>
      </c>
      <c r="R23" s="4" t="s">
        <v>194</v>
      </c>
      <c r="S23" s="4">
        <v>1</v>
      </c>
      <c r="T23" s="4" t="s">
        <v>195</v>
      </c>
      <c r="U23" s="4" t="s">
        <v>46</v>
      </c>
      <c r="V23" s="55" t="s">
        <v>152</v>
      </c>
      <c r="W23" s="4" t="s">
        <v>34</v>
      </c>
      <c r="X23" s="4" t="s">
        <v>107</v>
      </c>
      <c r="Y23" s="10" t="s">
        <v>1022</v>
      </c>
      <c r="Z23" s="10" t="s">
        <v>1023</v>
      </c>
      <c r="AA23" s="40">
        <v>100</v>
      </c>
      <c r="AB23" s="40">
        <v>100</v>
      </c>
      <c r="AC23" s="42" t="s">
        <v>35</v>
      </c>
      <c r="AD23" s="43">
        <v>43403</v>
      </c>
      <c r="AE23" s="47" t="s">
        <v>1076</v>
      </c>
      <c r="AF23" s="48" t="s">
        <v>1105</v>
      </c>
    </row>
    <row r="24" spans="1:32" x14ac:dyDescent="0.25">
      <c r="A24" s="3">
        <v>193</v>
      </c>
      <c r="B24" s="4" t="s">
        <v>44</v>
      </c>
      <c r="C24" s="4" t="s">
        <v>26</v>
      </c>
      <c r="D24" s="4" t="s">
        <v>27</v>
      </c>
      <c r="E24" s="4" t="s">
        <v>28</v>
      </c>
      <c r="F24" s="4">
        <v>2017</v>
      </c>
      <c r="G24" s="55">
        <v>91</v>
      </c>
      <c r="H24" s="55" t="s">
        <v>189</v>
      </c>
      <c r="I24" s="55">
        <v>2</v>
      </c>
      <c r="J24" s="4" t="s">
        <v>29</v>
      </c>
      <c r="K24" s="4" t="s">
        <v>38</v>
      </c>
      <c r="L24" s="4" t="s">
        <v>31</v>
      </c>
      <c r="M24" s="4" t="s">
        <v>108</v>
      </c>
      <c r="N24" s="4" t="s">
        <v>190</v>
      </c>
      <c r="O24" s="4" t="s">
        <v>196</v>
      </c>
      <c r="P24" s="4" t="s">
        <v>197</v>
      </c>
      <c r="Q24" s="4" t="s">
        <v>198</v>
      </c>
      <c r="R24" s="4" t="s">
        <v>199</v>
      </c>
      <c r="S24" s="4">
        <v>1</v>
      </c>
      <c r="T24" s="4" t="s">
        <v>200</v>
      </c>
      <c r="U24" s="4" t="s">
        <v>46</v>
      </c>
      <c r="V24" s="4" t="s">
        <v>201</v>
      </c>
      <c r="W24" s="4" t="s">
        <v>34</v>
      </c>
      <c r="X24" s="4" t="s">
        <v>118</v>
      </c>
      <c r="Y24" s="6"/>
      <c r="Z24" s="6"/>
      <c r="AA24" s="40"/>
      <c r="AB24" s="41"/>
      <c r="AC24" s="42"/>
      <c r="AD24" s="43"/>
      <c r="AE24" s="47"/>
      <c r="AF24" s="44"/>
    </row>
    <row r="25" spans="1:32" ht="45" x14ac:dyDescent="0.25">
      <c r="A25" s="3">
        <v>195</v>
      </c>
      <c r="B25" s="4" t="s">
        <v>44</v>
      </c>
      <c r="C25" s="4" t="s">
        <v>26</v>
      </c>
      <c r="D25" s="4" t="s">
        <v>27</v>
      </c>
      <c r="E25" s="4" t="s">
        <v>28</v>
      </c>
      <c r="F25" s="4">
        <v>2017</v>
      </c>
      <c r="G25" s="55">
        <v>91</v>
      </c>
      <c r="H25" s="55" t="s">
        <v>202</v>
      </c>
      <c r="I25" s="55">
        <v>2</v>
      </c>
      <c r="J25" s="4" t="s">
        <v>29</v>
      </c>
      <c r="K25" s="4" t="s">
        <v>38</v>
      </c>
      <c r="L25" s="4" t="s">
        <v>31</v>
      </c>
      <c r="M25" s="4" t="s">
        <v>108</v>
      </c>
      <c r="N25" s="4" t="s">
        <v>203</v>
      </c>
      <c r="O25" s="4" t="s">
        <v>204</v>
      </c>
      <c r="P25" s="4" t="s">
        <v>205</v>
      </c>
      <c r="Q25" s="4" t="s">
        <v>206</v>
      </c>
      <c r="R25" s="4" t="s">
        <v>207</v>
      </c>
      <c r="S25" s="4">
        <v>100</v>
      </c>
      <c r="T25" s="4" t="s">
        <v>73</v>
      </c>
      <c r="U25" s="4" t="s">
        <v>46</v>
      </c>
      <c r="V25" s="55" t="s">
        <v>208</v>
      </c>
      <c r="W25" s="4" t="s">
        <v>34</v>
      </c>
      <c r="X25" s="4" t="s">
        <v>107</v>
      </c>
      <c r="Y25" s="9" t="s">
        <v>54</v>
      </c>
      <c r="Z25" s="8" t="s">
        <v>73</v>
      </c>
      <c r="AA25" s="40">
        <v>0</v>
      </c>
      <c r="AB25" s="41"/>
      <c r="AC25" s="42" t="s">
        <v>107</v>
      </c>
      <c r="AD25" s="43">
        <v>43100</v>
      </c>
      <c r="AE25" s="47" t="s">
        <v>1076</v>
      </c>
      <c r="AF25" s="44" t="s">
        <v>1079</v>
      </c>
    </row>
    <row r="26" spans="1:32" x14ac:dyDescent="0.25">
      <c r="A26" s="3">
        <v>203</v>
      </c>
      <c r="B26" s="4" t="s">
        <v>44</v>
      </c>
      <c r="C26" s="4" t="s">
        <v>26</v>
      </c>
      <c r="D26" s="4" t="s">
        <v>27</v>
      </c>
      <c r="E26" s="4" t="s">
        <v>28</v>
      </c>
      <c r="F26" s="4">
        <v>2017</v>
      </c>
      <c r="G26" s="55">
        <v>91</v>
      </c>
      <c r="H26" s="55" t="s">
        <v>210</v>
      </c>
      <c r="I26" s="55">
        <v>1</v>
      </c>
      <c r="J26" s="4" t="s">
        <v>29</v>
      </c>
      <c r="K26" s="4" t="s">
        <v>38</v>
      </c>
      <c r="L26" s="4" t="s">
        <v>31</v>
      </c>
      <c r="M26" s="4" t="s">
        <v>108</v>
      </c>
      <c r="N26" s="4" t="s">
        <v>211</v>
      </c>
      <c r="O26" s="4" t="s">
        <v>212</v>
      </c>
      <c r="P26" s="4" t="s">
        <v>213</v>
      </c>
      <c r="Q26" s="4" t="s">
        <v>214</v>
      </c>
      <c r="R26" s="4" t="s">
        <v>215</v>
      </c>
      <c r="S26" s="4">
        <v>100</v>
      </c>
      <c r="T26" s="4" t="s">
        <v>209</v>
      </c>
      <c r="U26" s="4" t="s">
        <v>46</v>
      </c>
      <c r="V26" s="4" t="s">
        <v>47</v>
      </c>
      <c r="W26" s="4" t="s">
        <v>34</v>
      </c>
      <c r="X26" s="4" t="s">
        <v>118</v>
      </c>
      <c r="Y26" s="6"/>
      <c r="Z26" s="6"/>
      <c r="AA26" s="40"/>
      <c r="AB26" s="41"/>
      <c r="AC26" s="42"/>
      <c r="AD26" s="43"/>
      <c r="AE26" s="47"/>
      <c r="AF26" s="44"/>
    </row>
    <row r="27" spans="1:32" ht="99" x14ac:dyDescent="0.25">
      <c r="A27" s="3">
        <v>205</v>
      </c>
      <c r="B27" s="4" t="s">
        <v>37</v>
      </c>
      <c r="C27" s="4" t="s">
        <v>26</v>
      </c>
      <c r="D27" s="4" t="s">
        <v>27</v>
      </c>
      <c r="E27" s="4" t="s">
        <v>28</v>
      </c>
      <c r="F27" s="4">
        <v>2016</v>
      </c>
      <c r="G27" s="55">
        <v>119</v>
      </c>
      <c r="H27" s="55" t="s">
        <v>217</v>
      </c>
      <c r="I27" s="55">
        <v>1</v>
      </c>
      <c r="J27" s="4" t="s">
        <v>29</v>
      </c>
      <c r="K27" s="4" t="s">
        <v>38</v>
      </c>
      <c r="L27" s="4" t="s">
        <v>31</v>
      </c>
      <c r="M27" s="4" t="s">
        <v>108</v>
      </c>
      <c r="N27" s="4" t="s">
        <v>218</v>
      </c>
      <c r="O27" s="4" t="s">
        <v>109</v>
      </c>
      <c r="P27" s="4" t="s">
        <v>219</v>
      </c>
      <c r="Q27" s="4" t="s">
        <v>216</v>
      </c>
      <c r="R27" s="4" t="s">
        <v>220</v>
      </c>
      <c r="S27" s="4">
        <v>100</v>
      </c>
      <c r="T27" s="4" t="s">
        <v>188</v>
      </c>
      <c r="U27" s="4" t="s">
        <v>41</v>
      </c>
      <c r="V27" s="4" t="s">
        <v>158</v>
      </c>
      <c r="W27" s="4" t="s">
        <v>34</v>
      </c>
      <c r="X27" s="4" t="s">
        <v>69</v>
      </c>
      <c r="Y27" s="7" t="s">
        <v>54</v>
      </c>
      <c r="Z27" s="11" t="s">
        <v>1021</v>
      </c>
      <c r="AA27" s="40"/>
      <c r="AB27" s="41"/>
      <c r="AC27" s="42"/>
      <c r="AD27" s="43">
        <v>43353</v>
      </c>
      <c r="AE27" s="47"/>
      <c r="AF27" s="44" t="s">
        <v>1094</v>
      </c>
    </row>
    <row r="28" spans="1:32" ht="99" x14ac:dyDescent="0.25">
      <c r="A28" s="3">
        <v>208</v>
      </c>
      <c r="B28" s="4" t="s">
        <v>37</v>
      </c>
      <c r="C28" s="4" t="s">
        <v>26</v>
      </c>
      <c r="D28" s="4" t="s">
        <v>27</v>
      </c>
      <c r="E28" s="4" t="s">
        <v>28</v>
      </c>
      <c r="F28" s="4">
        <v>2016</v>
      </c>
      <c r="G28" s="55">
        <v>119</v>
      </c>
      <c r="H28" s="55" t="s">
        <v>217</v>
      </c>
      <c r="I28" s="55">
        <v>4</v>
      </c>
      <c r="J28" s="4" t="s">
        <v>29</v>
      </c>
      <c r="K28" s="4" t="s">
        <v>38</v>
      </c>
      <c r="L28" s="4" t="s">
        <v>31</v>
      </c>
      <c r="M28" s="4" t="s">
        <v>108</v>
      </c>
      <c r="N28" s="4" t="s">
        <v>218</v>
      </c>
      <c r="O28" s="4" t="s">
        <v>48</v>
      </c>
      <c r="P28" s="4" t="s">
        <v>49</v>
      </c>
      <c r="Q28" s="4" t="s">
        <v>50</v>
      </c>
      <c r="R28" s="4" t="s">
        <v>51</v>
      </c>
      <c r="S28" s="4">
        <v>1</v>
      </c>
      <c r="T28" s="4" t="s">
        <v>40</v>
      </c>
      <c r="U28" s="4" t="s">
        <v>41</v>
      </c>
      <c r="V28" s="4" t="s">
        <v>42</v>
      </c>
      <c r="W28" s="4" t="s">
        <v>34</v>
      </c>
      <c r="X28" s="4" t="s">
        <v>69</v>
      </c>
      <c r="Y28" s="7" t="s">
        <v>1017</v>
      </c>
      <c r="Z28" s="7" t="s">
        <v>40</v>
      </c>
      <c r="AA28" s="40"/>
      <c r="AB28" s="41"/>
      <c r="AC28" s="42"/>
      <c r="AD28" s="43">
        <v>43353</v>
      </c>
      <c r="AE28" s="47"/>
      <c r="AF28" s="44" t="s">
        <v>1094</v>
      </c>
    </row>
    <row r="29" spans="1:32" ht="99" x14ac:dyDescent="0.25">
      <c r="A29" s="3">
        <v>209</v>
      </c>
      <c r="B29" s="4" t="s">
        <v>37</v>
      </c>
      <c r="C29" s="4" t="s">
        <v>26</v>
      </c>
      <c r="D29" s="4" t="s">
        <v>27</v>
      </c>
      <c r="E29" s="4" t="s">
        <v>28</v>
      </c>
      <c r="F29" s="4">
        <v>2016</v>
      </c>
      <c r="G29" s="55">
        <v>119</v>
      </c>
      <c r="H29" s="55" t="s">
        <v>217</v>
      </c>
      <c r="I29" s="55">
        <v>5</v>
      </c>
      <c r="J29" s="4" t="s">
        <v>29</v>
      </c>
      <c r="K29" s="4" t="s">
        <v>38</v>
      </c>
      <c r="L29" s="4" t="s">
        <v>31</v>
      </c>
      <c r="M29" s="4" t="s">
        <v>108</v>
      </c>
      <c r="N29" s="4" t="s">
        <v>218</v>
      </c>
      <c r="O29" s="4" t="s">
        <v>222</v>
      </c>
      <c r="P29" s="4" t="s">
        <v>223</v>
      </c>
      <c r="Q29" s="4" t="s">
        <v>221</v>
      </c>
      <c r="R29" s="4" t="s">
        <v>224</v>
      </c>
      <c r="S29" s="4">
        <v>1</v>
      </c>
      <c r="T29" s="4" t="s">
        <v>55</v>
      </c>
      <c r="U29" s="4" t="s">
        <v>67</v>
      </c>
      <c r="V29" s="4" t="s">
        <v>225</v>
      </c>
      <c r="W29" s="4" t="s">
        <v>34</v>
      </c>
      <c r="X29" s="4" t="s">
        <v>69</v>
      </c>
      <c r="Y29" s="7" t="s">
        <v>54</v>
      </c>
      <c r="Z29" s="11" t="s">
        <v>1021</v>
      </c>
      <c r="AA29" s="40"/>
      <c r="AB29" s="41"/>
      <c r="AC29" s="42"/>
      <c r="AD29" s="43">
        <v>43353</v>
      </c>
      <c r="AE29" s="47"/>
      <c r="AF29" s="44" t="s">
        <v>1094</v>
      </c>
    </row>
    <row r="30" spans="1:32" x14ac:dyDescent="0.25">
      <c r="A30" s="3">
        <v>250</v>
      </c>
      <c r="B30" s="4" t="s">
        <v>37</v>
      </c>
      <c r="C30" s="4" t="s">
        <v>26</v>
      </c>
      <c r="D30" s="4" t="s">
        <v>27</v>
      </c>
      <c r="E30" s="4" t="s">
        <v>28</v>
      </c>
      <c r="F30" s="4">
        <v>2016</v>
      </c>
      <c r="G30" s="55">
        <v>119</v>
      </c>
      <c r="H30" s="55" t="s">
        <v>227</v>
      </c>
      <c r="I30" s="55">
        <v>1</v>
      </c>
      <c r="J30" s="4" t="s">
        <v>29</v>
      </c>
      <c r="K30" s="4" t="s">
        <v>38</v>
      </c>
      <c r="L30" s="4" t="s">
        <v>31</v>
      </c>
      <c r="M30" s="4" t="s">
        <v>108</v>
      </c>
      <c r="N30" s="4" t="s">
        <v>228</v>
      </c>
      <c r="O30" s="4" t="s">
        <v>229</v>
      </c>
      <c r="P30" s="4" t="s">
        <v>230</v>
      </c>
      <c r="Q30" s="4" t="s">
        <v>86</v>
      </c>
      <c r="R30" s="4" t="s">
        <v>87</v>
      </c>
      <c r="S30" s="4">
        <v>1</v>
      </c>
      <c r="T30" s="4" t="s">
        <v>73</v>
      </c>
      <c r="U30" s="4" t="s">
        <v>80</v>
      </c>
      <c r="V30" s="4" t="s">
        <v>88</v>
      </c>
      <c r="W30" s="4" t="s">
        <v>34</v>
      </c>
      <c r="X30" s="4" t="s">
        <v>118</v>
      </c>
      <c r="Y30" s="6"/>
      <c r="Z30" s="6"/>
      <c r="AA30" s="40"/>
      <c r="AB30" s="41"/>
      <c r="AC30" s="42"/>
      <c r="AD30" s="43"/>
      <c r="AE30" s="47"/>
      <c r="AF30" s="44"/>
    </row>
    <row r="31" spans="1:32" x14ac:dyDescent="0.25">
      <c r="A31" s="3">
        <v>251</v>
      </c>
      <c r="B31" s="4" t="s">
        <v>37</v>
      </c>
      <c r="C31" s="4" t="s">
        <v>26</v>
      </c>
      <c r="D31" s="4" t="s">
        <v>27</v>
      </c>
      <c r="E31" s="4" t="s">
        <v>28</v>
      </c>
      <c r="F31" s="4">
        <v>2016</v>
      </c>
      <c r="G31" s="55">
        <v>119</v>
      </c>
      <c r="H31" s="55" t="s">
        <v>227</v>
      </c>
      <c r="I31" s="55">
        <v>2</v>
      </c>
      <c r="J31" s="4" t="s">
        <v>29</v>
      </c>
      <c r="K31" s="4" t="s">
        <v>38</v>
      </c>
      <c r="L31" s="4" t="s">
        <v>31</v>
      </c>
      <c r="M31" s="4" t="s">
        <v>108</v>
      </c>
      <c r="N31" s="4" t="s">
        <v>228</v>
      </c>
      <c r="O31" s="4" t="s">
        <v>229</v>
      </c>
      <c r="P31" s="4" t="s">
        <v>231</v>
      </c>
      <c r="Q31" s="4" t="s">
        <v>232</v>
      </c>
      <c r="R31" s="4" t="s">
        <v>90</v>
      </c>
      <c r="S31" s="4">
        <v>1</v>
      </c>
      <c r="T31" s="4" t="s">
        <v>45</v>
      </c>
      <c r="U31" s="4" t="s">
        <v>91</v>
      </c>
      <c r="V31" s="4" t="s">
        <v>78</v>
      </c>
      <c r="W31" s="4" t="s">
        <v>34</v>
      </c>
      <c r="X31" s="4" t="s">
        <v>118</v>
      </c>
      <c r="Y31" s="6"/>
      <c r="Z31" s="6"/>
      <c r="AA31" s="40"/>
      <c r="AB31" s="41"/>
      <c r="AC31" s="42"/>
      <c r="AD31" s="43"/>
      <c r="AE31" s="47"/>
      <c r="AF31" s="44"/>
    </row>
    <row r="32" spans="1:32" x14ac:dyDescent="0.25">
      <c r="A32" s="3">
        <v>252</v>
      </c>
      <c r="B32" s="4" t="s">
        <v>37</v>
      </c>
      <c r="C32" s="4" t="s">
        <v>26</v>
      </c>
      <c r="D32" s="4" t="s">
        <v>27</v>
      </c>
      <c r="E32" s="4" t="s">
        <v>28</v>
      </c>
      <c r="F32" s="4">
        <v>2016</v>
      </c>
      <c r="G32" s="55">
        <v>119</v>
      </c>
      <c r="H32" s="55" t="s">
        <v>227</v>
      </c>
      <c r="I32" s="55">
        <v>3</v>
      </c>
      <c r="J32" s="4" t="s">
        <v>29</v>
      </c>
      <c r="K32" s="4" t="s">
        <v>38</v>
      </c>
      <c r="L32" s="4" t="s">
        <v>31</v>
      </c>
      <c r="M32" s="4" t="s">
        <v>108</v>
      </c>
      <c r="N32" s="4" t="s">
        <v>228</v>
      </c>
      <c r="O32" s="4" t="s">
        <v>229</v>
      </c>
      <c r="P32" s="4" t="s">
        <v>92</v>
      </c>
      <c r="Q32" s="4" t="s">
        <v>233</v>
      </c>
      <c r="R32" s="4" t="s">
        <v>93</v>
      </c>
      <c r="S32" s="4">
        <v>1</v>
      </c>
      <c r="T32" s="4" t="s">
        <v>73</v>
      </c>
      <c r="U32" s="4" t="s">
        <v>94</v>
      </c>
      <c r="V32" s="4" t="s">
        <v>95</v>
      </c>
      <c r="W32" s="4" t="s">
        <v>34</v>
      </c>
      <c r="X32" s="4" t="s">
        <v>118</v>
      </c>
      <c r="Y32" s="6"/>
      <c r="Z32" s="6"/>
      <c r="AA32" s="40"/>
      <c r="AB32" s="41"/>
      <c r="AC32" s="42"/>
      <c r="AD32" s="43"/>
      <c r="AE32" s="47"/>
      <c r="AF32" s="44"/>
    </row>
    <row r="33" spans="1:33" x14ac:dyDescent="0.25">
      <c r="A33" s="3">
        <v>253</v>
      </c>
      <c r="B33" s="4" t="s">
        <v>37</v>
      </c>
      <c r="C33" s="4" t="s">
        <v>26</v>
      </c>
      <c r="D33" s="4" t="s">
        <v>27</v>
      </c>
      <c r="E33" s="4" t="s">
        <v>28</v>
      </c>
      <c r="F33" s="4">
        <v>2016</v>
      </c>
      <c r="G33" s="55">
        <v>119</v>
      </c>
      <c r="H33" s="55" t="s">
        <v>227</v>
      </c>
      <c r="I33" s="55">
        <v>4</v>
      </c>
      <c r="J33" s="4" t="s">
        <v>29</v>
      </c>
      <c r="K33" s="4" t="s">
        <v>38</v>
      </c>
      <c r="L33" s="4" t="s">
        <v>31</v>
      </c>
      <c r="M33" s="4" t="s">
        <v>108</v>
      </c>
      <c r="N33" s="4" t="s">
        <v>228</v>
      </c>
      <c r="O33" s="4" t="s">
        <v>234</v>
      </c>
      <c r="P33" s="4" t="s">
        <v>235</v>
      </c>
      <c r="Q33" s="4" t="s">
        <v>236</v>
      </c>
      <c r="R33" s="4" t="s">
        <v>237</v>
      </c>
      <c r="S33" s="4">
        <v>1</v>
      </c>
      <c r="T33" s="4" t="s">
        <v>73</v>
      </c>
      <c r="U33" s="4" t="s">
        <v>80</v>
      </c>
      <c r="V33" s="4" t="s">
        <v>238</v>
      </c>
      <c r="W33" s="4" t="s">
        <v>34</v>
      </c>
      <c r="X33" s="4" t="s">
        <v>118</v>
      </c>
      <c r="Y33" s="6"/>
      <c r="Z33" s="6"/>
      <c r="AA33" s="40"/>
      <c r="AB33" s="41"/>
      <c r="AC33" s="42"/>
      <c r="AD33" s="43"/>
      <c r="AE33" s="47"/>
      <c r="AF33" s="44"/>
    </row>
    <row r="34" spans="1:33" x14ac:dyDescent="0.25">
      <c r="A34" s="3">
        <v>260</v>
      </c>
      <c r="B34" s="4" t="s">
        <v>37</v>
      </c>
      <c r="C34" s="4" t="s">
        <v>26</v>
      </c>
      <c r="D34" s="4" t="s">
        <v>27</v>
      </c>
      <c r="E34" s="4" t="s">
        <v>28</v>
      </c>
      <c r="F34" s="4">
        <v>2016</v>
      </c>
      <c r="G34" s="55">
        <v>119</v>
      </c>
      <c r="H34" s="55" t="s">
        <v>245</v>
      </c>
      <c r="I34" s="55">
        <v>1</v>
      </c>
      <c r="J34" s="4" t="s">
        <v>29</v>
      </c>
      <c r="K34" s="4" t="s">
        <v>38</v>
      </c>
      <c r="L34" s="4" t="s">
        <v>31</v>
      </c>
      <c r="M34" s="4" t="s">
        <v>108</v>
      </c>
      <c r="N34" s="4" t="s">
        <v>246</v>
      </c>
      <c r="O34" s="4" t="s">
        <v>229</v>
      </c>
      <c r="P34" s="4" t="s">
        <v>230</v>
      </c>
      <c r="Q34" s="4" t="s">
        <v>86</v>
      </c>
      <c r="R34" s="4" t="s">
        <v>87</v>
      </c>
      <c r="S34" s="4">
        <v>1</v>
      </c>
      <c r="T34" s="4" t="s">
        <v>73</v>
      </c>
      <c r="U34" s="4" t="s">
        <v>80</v>
      </c>
      <c r="V34" s="4" t="s">
        <v>88</v>
      </c>
      <c r="W34" s="4" t="s">
        <v>34</v>
      </c>
      <c r="X34" s="4" t="s">
        <v>118</v>
      </c>
      <c r="Y34" s="6"/>
      <c r="Z34" s="6"/>
      <c r="AA34" s="40"/>
      <c r="AB34" s="41"/>
      <c r="AC34" s="42"/>
      <c r="AD34" s="43"/>
      <c r="AE34" s="47"/>
      <c r="AF34" s="44"/>
    </row>
    <row r="35" spans="1:33" x14ac:dyDescent="0.25">
      <c r="A35" s="3">
        <v>261</v>
      </c>
      <c r="B35" s="4" t="s">
        <v>37</v>
      </c>
      <c r="C35" s="4" t="s">
        <v>26</v>
      </c>
      <c r="D35" s="4" t="s">
        <v>27</v>
      </c>
      <c r="E35" s="4" t="s">
        <v>28</v>
      </c>
      <c r="F35" s="4">
        <v>2016</v>
      </c>
      <c r="G35" s="55">
        <v>119</v>
      </c>
      <c r="H35" s="55" t="s">
        <v>245</v>
      </c>
      <c r="I35" s="55">
        <v>2</v>
      </c>
      <c r="J35" s="4" t="s">
        <v>29</v>
      </c>
      <c r="K35" s="4" t="s">
        <v>38</v>
      </c>
      <c r="L35" s="4" t="s">
        <v>31</v>
      </c>
      <c r="M35" s="4" t="s">
        <v>108</v>
      </c>
      <c r="N35" s="4" t="s">
        <v>246</v>
      </c>
      <c r="O35" s="4" t="s">
        <v>229</v>
      </c>
      <c r="P35" s="4" t="s">
        <v>231</v>
      </c>
      <c r="Q35" s="4" t="s">
        <v>232</v>
      </c>
      <c r="R35" s="4" t="s">
        <v>90</v>
      </c>
      <c r="S35" s="4">
        <v>1</v>
      </c>
      <c r="T35" s="4" t="s">
        <v>45</v>
      </c>
      <c r="U35" s="4" t="s">
        <v>91</v>
      </c>
      <c r="V35" s="4" t="s">
        <v>78</v>
      </c>
      <c r="W35" s="4" t="s">
        <v>34</v>
      </c>
      <c r="X35" s="4" t="s">
        <v>118</v>
      </c>
      <c r="Y35" s="6"/>
      <c r="Z35" s="6"/>
      <c r="AA35" s="40"/>
      <c r="AB35" s="41"/>
      <c r="AC35" s="42"/>
      <c r="AD35" s="43"/>
      <c r="AE35" s="47"/>
      <c r="AF35" s="44"/>
    </row>
    <row r="36" spans="1:33" x14ac:dyDescent="0.25">
      <c r="A36" s="3">
        <v>262</v>
      </c>
      <c r="B36" s="4" t="s">
        <v>37</v>
      </c>
      <c r="C36" s="4" t="s">
        <v>26</v>
      </c>
      <c r="D36" s="4" t="s">
        <v>27</v>
      </c>
      <c r="E36" s="4" t="s">
        <v>28</v>
      </c>
      <c r="F36" s="4">
        <v>2016</v>
      </c>
      <c r="G36" s="55">
        <v>119</v>
      </c>
      <c r="H36" s="55" t="s">
        <v>245</v>
      </c>
      <c r="I36" s="55">
        <v>3</v>
      </c>
      <c r="J36" s="4" t="s">
        <v>29</v>
      </c>
      <c r="K36" s="4" t="s">
        <v>38</v>
      </c>
      <c r="L36" s="4" t="s">
        <v>31</v>
      </c>
      <c r="M36" s="4" t="s">
        <v>108</v>
      </c>
      <c r="N36" s="4" t="s">
        <v>246</v>
      </c>
      <c r="O36" s="4" t="s">
        <v>229</v>
      </c>
      <c r="P36" s="4" t="s">
        <v>92</v>
      </c>
      <c r="Q36" s="4" t="s">
        <v>243</v>
      </c>
      <c r="R36" s="4" t="s">
        <v>93</v>
      </c>
      <c r="S36" s="4">
        <v>1</v>
      </c>
      <c r="T36" s="4" t="s">
        <v>73</v>
      </c>
      <c r="U36" s="4" t="s">
        <v>94</v>
      </c>
      <c r="V36" s="4" t="s">
        <v>95</v>
      </c>
      <c r="W36" s="4" t="s">
        <v>34</v>
      </c>
      <c r="X36" s="4" t="s">
        <v>118</v>
      </c>
      <c r="Y36" s="6"/>
      <c r="Z36" s="6"/>
      <c r="AA36" s="40"/>
      <c r="AB36" s="41"/>
      <c r="AC36" s="42"/>
      <c r="AD36" s="43"/>
      <c r="AE36" s="47"/>
      <c r="AF36" s="44"/>
    </row>
    <row r="37" spans="1:33" x14ac:dyDescent="0.25">
      <c r="A37" s="3">
        <v>263</v>
      </c>
      <c r="B37" s="4" t="s">
        <v>37</v>
      </c>
      <c r="C37" s="4" t="s">
        <v>26</v>
      </c>
      <c r="D37" s="4" t="s">
        <v>27</v>
      </c>
      <c r="E37" s="4" t="s">
        <v>28</v>
      </c>
      <c r="F37" s="4">
        <v>2016</v>
      </c>
      <c r="G37" s="55">
        <v>119</v>
      </c>
      <c r="H37" s="55" t="s">
        <v>245</v>
      </c>
      <c r="I37" s="55">
        <v>4</v>
      </c>
      <c r="J37" s="4" t="s">
        <v>29</v>
      </c>
      <c r="K37" s="4" t="s">
        <v>38</v>
      </c>
      <c r="L37" s="4" t="s">
        <v>31</v>
      </c>
      <c r="M37" s="4" t="s">
        <v>108</v>
      </c>
      <c r="N37" s="4" t="s">
        <v>246</v>
      </c>
      <c r="O37" s="4" t="s">
        <v>234</v>
      </c>
      <c r="P37" s="4" t="s">
        <v>235</v>
      </c>
      <c r="Q37" s="4" t="s">
        <v>236</v>
      </c>
      <c r="R37" s="4" t="s">
        <v>237</v>
      </c>
      <c r="S37" s="4">
        <v>1</v>
      </c>
      <c r="T37" s="4" t="s">
        <v>73</v>
      </c>
      <c r="U37" s="4" t="s">
        <v>80</v>
      </c>
      <c r="V37" s="4" t="s">
        <v>238</v>
      </c>
      <c r="W37" s="4" t="s">
        <v>34</v>
      </c>
      <c r="X37" s="4" t="s">
        <v>118</v>
      </c>
      <c r="Y37" s="6"/>
      <c r="Z37" s="6"/>
      <c r="AA37" s="40"/>
      <c r="AB37" s="41"/>
      <c r="AC37" s="42"/>
      <c r="AD37" s="43"/>
      <c r="AE37" s="47"/>
      <c r="AF37" s="44"/>
    </row>
    <row r="38" spans="1:33" x14ac:dyDescent="0.25">
      <c r="A38" s="3">
        <v>264</v>
      </c>
      <c r="B38" s="4" t="s">
        <v>37</v>
      </c>
      <c r="C38" s="4" t="s">
        <v>26</v>
      </c>
      <c r="D38" s="4" t="s">
        <v>27</v>
      </c>
      <c r="E38" s="4" t="s">
        <v>28</v>
      </c>
      <c r="F38" s="4">
        <v>2016</v>
      </c>
      <c r="G38" s="55">
        <v>119</v>
      </c>
      <c r="H38" s="55" t="s">
        <v>245</v>
      </c>
      <c r="I38" s="55">
        <v>5</v>
      </c>
      <c r="J38" s="4" t="s">
        <v>29</v>
      </c>
      <c r="K38" s="4" t="s">
        <v>38</v>
      </c>
      <c r="L38" s="4" t="s">
        <v>31</v>
      </c>
      <c r="M38" s="4" t="s">
        <v>108</v>
      </c>
      <c r="N38" s="4" t="s">
        <v>246</v>
      </c>
      <c r="O38" s="4" t="s">
        <v>239</v>
      </c>
      <c r="P38" s="4" t="s">
        <v>240</v>
      </c>
      <c r="Q38" s="4" t="s">
        <v>241</v>
      </c>
      <c r="R38" s="4" t="s">
        <v>242</v>
      </c>
      <c r="S38" s="4">
        <v>6</v>
      </c>
      <c r="T38" s="4" t="s">
        <v>73</v>
      </c>
      <c r="U38" s="4" t="s">
        <v>80</v>
      </c>
      <c r="V38" s="4" t="s">
        <v>74</v>
      </c>
      <c r="W38" s="4" t="s">
        <v>34</v>
      </c>
      <c r="X38" s="4" t="s">
        <v>118</v>
      </c>
      <c r="Y38" s="6"/>
      <c r="Z38" s="6"/>
      <c r="AA38" s="40"/>
      <c r="AB38" s="41"/>
      <c r="AC38" s="42"/>
      <c r="AD38" s="43"/>
      <c r="AE38" s="47"/>
      <c r="AF38" s="44"/>
    </row>
    <row r="39" spans="1:33" x14ac:dyDescent="0.25">
      <c r="A39" s="3">
        <v>273</v>
      </c>
      <c r="B39" s="4" t="s">
        <v>44</v>
      </c>
      <c r="C39" s="4" t="s">
        <v>26</v>
      </c>
      <c r="D39" s="4" t="s">
        <v>27</v>
      </c>
      <c r="E39" s="4" t="s">
        <v>28</v>
      </c>
      <c r="F39" s="4">
        <v>2017</v>
      </c>
      <c r="G39" s="55">
        <v>91</v>
      </c>
      <c r="H39" s="55" t="s">
        <v>248</v>
      </c>
      <c r="I39" s="55">
        <v>1</v>
      </c>
      <c r="J39" s="4" t="s">
        <v>29</v>
      </c>
      <c r="K39" s="4" t="s">
        <v>38</v>
      </c>
      <c r="L39" s="4" t="s">
        <v>31</v>
      </c>
      <c r="M39" s="4" t="s">
        <v>108</v>
      </c>
      <c r="N39" s="4" t="s">
        <v>249</v>
      </c>
      <c r="O39" s="4" t="s">
        <v>250</v>
      </c>
      <c r="P39" s="4" t="s">
        <v>251</v>
      </c>
      <c r="Q39" s="4" t="s">
        <v>252</v>
      </c>
      <c r="R39" s="4" t="s">
        <v>253</v>
      </c>
      <c r="S39" s="4">
        <v>100</v>
      </c>
      <c r="T39" s="4" t="s">
        <v>56</v>
      </c>
      <c r="U39" s="4" t="s">
        <v>46</v>
      </c>
      <c r="V39" s="4" t="s">
        <v>47</v>
      </c>
      <c r="W39" s="4" t="s">
        <v>34</v>
      </c>
      <c r="X39" s="4" t="s">
        <v>118</v>
      </c>
      <c r="Y39" s="6"/>
      <c r="Z39" s="6"/>
      <c r="AA39" s="40"/>
      <c r="AB39" s="41"/>
      <c r="AC39" s="42"/>
      <c r="AD39" s="43"/>
      <c r="AE39" s="47"/>
      <c r="AF39" s="44"/>
    </row>
    <row r="40" spans="1:33" ht="90" x14ac:dyDescent="0.25">
      <c r="A40" s="3">
        <v>277</v>
      </c>
      <c r="B40" s="4" t="s">
        <v>44</v>
      </c>
      <c r="C40" s="4" t="s">
        <v>26</v>
      </c>
      <c r="D40" s="4" t="s">
        <v>27</v>
      </c>
      <c r="E40" s="4" t="s">
        <v>28</v>
      </c>
      <c r="F40" s="4">
        <v>2017</v>
      </c>
      <c r="G40" s="55">
        <v>91</v>
      </c>
      <c r="H40" s="55" t="s">
        <v>257</v>
      </c>
      <c r="I40" s="55">
        <v>1</v>
      </c>
      <c r="J40" s="4" t="s">
        <v>29</v>
      </c>
      <c r="K40" s="4" t="s">
        <v>38</v>
      </c>
      <c r="L40" s="4" t="s">
        <v>31</v>
      </c>
      <c r="M40" s="4" t="s">
        <v>108</v>
      </c>
      <c r="N40" s="4" t="s">
        <v>258</v>
      </c>
      <c r="O40" s="4" t="s">
        <v>259</v>
      </c>
      <c r="P40" s="4" t="s">
        <v>260</v>
      </c>
      <c r="Q40" s="4" t="s">
        <v>261</v>
      </c>
      <c r="R40" s="4" t="s">
        <v>262</v>
      </c>
      <c r="S40" s="4">
        <v>100</v>
      </c>
      <c r="T40" s="4" t="s">
        <v>56</v>
      </c>
      <c r="U40" s="4" t="s">
        <v>46</v>
      </c>
      <c r="V40" s="55" t="s">
        <v>126</v>
      </c>
      <c r="W40" s="4" t="s">
        <v>34</v>
      </c>
      <c r="X40" s="4" t="s">
        <v>107</v>
      </c>
      <c r="Y40" s="9" t="s">
        <v>54</v>
      </c>
      <c r="Z40" s="8" t="s">
        <v>56</v>
      </c>
      <c r="AA40" s="40">
        <v>0</v>
      </c>
      <c r="AB40" s="40">
        <v>0</v>
      </c>
      <c r="AC40" s="42" t="s">
        <v>107</v>
      </c>
      <c r="AD40" s="43">
        <v>43403</v>
      </c>
      <c r="AE40" s="47" t="s">
        <v>1076</v>
      </c>
      <c r="AF40" s="48" t="s">
        <v>1107</v>
      </c>
      <c r="AG40">
        <v>1</v>
      </c>
    </row>
    <row r="41" spans="1:33" ht="72" x14ac:dyDescent="0.25">
      <c r="A41" s="3">
        <v>278</v>
      </c>
      <c r="B41" s="4" t="s">
        <v>44</v>
      </c>
      <c r="C41" s="4" t="s">
        <v>26</v>
      </c>
      <c r="D41" s="4" t="s">
        <v>27</v>
      </c>
      <c r="E41" s="4" t="s">
        <v>28</v>
      </c>
      <c r="F41" s="4">
        <v>2017</v>
      </c>
      <c r="G41" s="55">
        <v>91</v>
      </c>
      <c r="H41" s="55" t="s">
        <v>263</v>
      </c>
      <c r="I41" s="55">
        <v>1</v>
      </c>
      <c r="J41" s="4" t="s">
        <v>29</v>
      </c>
      <c r="K41" s="4" t="s">
        <v>38</v>
      </c>
      <c r="L41" s="4" t="s">
        <v>31</v>
      </c>
      <c r="M41" s="4" t="s">
        <v>108</v>
      </c>
      <c r="N41" s="4" t="s">
        <v>264</v>
      </c>
      <c r="O41" s="4" t="s">
        <v>265</v>
      </c>
      <c r="P41" s="4" t="s">
        <v>266</v>
      </c>
      <c r="Q41" s="4" t="s">
        <v>254</v>
      </c>
      <c r="R41" s="4" t="s">
        <v>255</v>
      </c>
      <c r="S41" s="4">
        <v>100</v>
      </c>
      <c r="T41" s="4" t="s">
        <v>56</v>
      </c>
      <c r="U41" s="4" t="s">
        <v>46</v>
      </c>
      <c r="V41" s="55" t="s">
        <v>126</v>
      </c>
      <c r="W41" s="4" t="s">
        <v>34</v>
      </c>
      <c r="X41" s="4" t="s">
        <v>107</v>
      </c>
      <c r="Y41" s="9" t="s">
        <v>54</v>
      </c>
      <c r="Z41" s="8" t="s">
        <v>56</v>
      </c>
      <c r="AA41" s="40">
        <v>100</v>
      </c>
      <c r="AB41" s="40">
        <v>100</v>
      </c>
      <c r="AC41" s="42" t="s">
        <v>35</v>
      </c>
      <c r="AD41" s="43">
        <v>43222</v>
      </c>
      <c r="AE41" s="47" t="s">
        <v>1076</v>
      </c>
      <c r="AF41" s="54" t="s">
        <v>1082</v>
      </c>
    </row>
    <row r="42" spans="1:33" ht="63" x14ac:dyDescent="0.25">
      <c r="A42" s="3">
        <v>279</v>
      </c>
      <c r="B42" s="4" t="s">
        <v>44</v>
      </c>
      <c r="C42" s="4" t="s">
        <v>26</v>
      </c>
      <c r="D42" s="4" t="s">
        <v>27</v>
      </c>
      <c r="E42" s="4" t="s">
        <v>28</v>
      </c>
      <c r="F42" s="4">
        <v>2017</v>
      </c>
      <c r="G42" s="55">
        <v>91</v>
      </c>
      <c r="H42" s="55" t="s">
        <v>263</v>
      </c>
      <c r="I42" s="55">
        <v>2</v>
      </c>
      <c r="J42" s="4" t="s">
        <v>29</v>
      </c>
      <c r="K42" s="4" t="s">
        <v>38</v>
      </c>
      <c r="L42" s="4" t="s">
        <v>31</v>
      </c>
      <c r="M42" s="4" t="s">
        <v>108</v>
      </c>
      <c r="N42" s="4" t="s">
        <v>264</v>
      </c>
      <c r="O42" s="4" t="s">
        <v>265</v>
      </c>
      <c r="P42" s="4" t="s">
        <v>267</v>
      </c>
      <c r="Q42" s="4" t="s">
        <v>268</v>
      </c>
      <c r="R42" s="4" t="s">
        <v>269</v>
      </c>
      <c r="S42" s="4">
        <v>100</v>
      </c>
      <c r="T42" s="4" t="s">
        <v>56</v>
      </c>
      <c r="U42" s="4" t="s">
        <v>46</v>
      </c>
      <c r="V42" s="55" t="s">
        <v>126</v>
      </c>
      <c r="W42" s="4" t="s">
        <v>34</v>
      </c>
      <c r="X42" s="4" t="s">
        <v>107</v>
      </c>
      <c r="Y42" s="9" t="s">
        <v>54</v>
      </c>
      <c r="Z42" s="8" t="s">
        <v>56</v>
      </c>
      <c r="AA42" s="40">
        <v>100</v>
      </c>
      <c r="AB42" s="40">
        <v>100</v>
      </c>
      <c r="AC42" s="42" t="s">
        <v>35</v>
      </c>
      <c r="AD42" s="43">
        <v>43222</v>
      </c>
      <c r="AE42" s="47" t="s">
        <v>1076</v>
      </c>
      <c r="AF42" s="54" t="s">
        <v>1083</v>
      </c>
    </row>
    <row r="43" spans="1:33" x14ac:dyDescent="0.25">
      <c r="A43" s="3">
        <v>294</v>
      </c>
      <c r="B43" s="4" t="s">
        <v>37</v>
      </c>
      <c r="C43" s="4" t="s">
        <v>26</v>
      </c>
      <c r="D43" s="4" t="s">
        <v>27</v>
      </c>
      <c r="E43" s="4" t="s">
        <v>28</v>
      </c>
      <c r="F43" s="4">
        <v>2016</v>
      </c>
      <c r="G43" s="55">
        <v>119</v>
      </c>
      <c r="H43" s="55" t="s">
        <v>273</v>
      </c>
      <c r="I43" s="55">
        <v>1</v>
      </c>
      <c r="J43" s="4" t="s">
        <v>29</v>
      </c>
      <c r="K43" s="4" t="s">
        <v>38</v>
      </c>
      <c r="L43" s="4" t="s">
        <v>31</v>
      </c>
      <c r="M43" s="4" t="s">
        <v>108</v>
      </c>
      <c r="N43" s="4" t="s">
        <v>274</v>
      </c>
      <c r="O43" s="4" t="s">
        <v>275</v>
      </c>
      <c r="P43" s="4" t="s">
        <v>276</v>
      </c>
      <c r="Q43" s="4" t="s">
        <v>272</v>
      </c>
      <c r="R43" s="4" t="s">
        <v>270</v>
      </c>
      <c r="S43" s="4">
        <v>100</v>
      </c>
      <c r="T43" s="4" t="s">
        <v>271</v>
      </c>
      <c r="U43" s="4" t="s">
        <v>71</v>
      </c>
      <c r="V43" s="4" t="s">
        <v>277</v>
      </c>
      <c r="W43" s="4" t="s">
        <v>34</v>
      </c>
      <c r="X43" s="4" t="s">
        <v>118</v>
      </c>
      <c r="Y43" s="6"/>
      <c r="Z43" s="6"/>
      <c r="AA43" s="40"/>
      <c r="AB43" s="41"/>
      <c r="AC43" s="42"/>
      <c r="AD43" s="43"/>
      <c r="AE43" s="47"/>
      <c r="AF43" s="44"/>
    </row>
    <row r="44" spans="1:33" ht="54" x14ac:dyDescent="0.25">
      <c r="A44" s="3">
        <v>307</v>
      </c>
      <c r="B44" s="4" t="s">
        <v>44</v>
      </c>
      <c r="C44" s="4" t="s">
        <v>26</v>
      </c>
      <c r="D44" s="4" t="s">
        <v>27</v>
      </c>
      <c r="E44" s="4" t="s">
        <v>28</v>
      </c>
      <c r="F44" s="4">
        <v>2017</v>
      </c>
      <c r="G44" s="55">
        <v>91</v>
      </c>
      <c r="H44" s="55" t="s">
        <v>278</v>
      </c>
      <c r="I44" s="55">
        <v>2</v>
      </c>
      <c r="J44" s="4" t="s">
        <v>29</v>
      </c>
      <c r="K44" s="4" t="s">
        <v>38</v>
      </c>
      <c r="L44" s="4" t="s">
        <v>31</v>
      </c>
      <c r="M44" s="4" t="s">
        <v>108</v>
      </c>
      <c r="N44" s="4" t="s">
        <v>279</v>
      </c>
      <c r="O44" s="4" t="s">
        <v>280</v>
      </c>
      <c r="P44" s="4" t="s">
        <v>281</v>
      </c>
      <c r="Q44" s="4" t="s">
        <v>160</v>
      </c>
      <c r="R44" s="4" t="s">
        <v>256</v>
      </c>
      <c r="S44" s="4">
        <v>1</v>
      </c>
      <c r="T44" s="4" t="s">
        <v>159</v>
      </c>
      <c r="U44" s="4" t="s">
        <v>46</v>
      </c>
      <c r="V44" s="55" t="s">
        <v>282</v>
      </c>
      <c r="W44" s="4" t="s">
        <v>34</v>
      </c>
      <c r="X44" s="4" t="s">
        <v>107</v>
      </c>
      <c r="Y44" s="9" t="s">
        <v>54</v>
      </c>
      <c r="Z44" s="8" t="s">
        <v>56</v>
      </c>
      <c r="AA44" s="40">
        <v>100</v>
      </c>
      <c r="AB44" s="40">
        <v>100</v>
      </c>
      <c r="AC44" s="42" t="s">
        <v>35</v>
      </c>
      <c r="AD44" s="43">
        <v>43222</v>
      </c>
      <c r="AE44" s="47" t="s">
        <v>1076</v>
      </c>
      <c r="AF44" s="54" t="s">
        <v>1084</v>
      </c>
    </row>
    <row r="45" spans="1:33" ht="81" x14ac:dyDescent="0.25">
      <c r="A45" s="3">
        <v>308</v>
      </c>
      <c r="B45" s="4" t="s">
        <v>44</v>
      </c>
      <c r="C45" s="4" t="s">
        <v>26</v>
      </c>
      <c r="D45" s="4" t="s">
        <v>27</v>
      </c>
      <c r="E45" s="4" t="s">
        <v>28</v>
      </c>
      <c r="F45" s="4">
        <v>2017</v>
      </c>
      <c r="G45" s="55">
        <v>91</v>
      </c>
      <c r="H45" s="55" t="s">
        <v>278</v>
      </c>
      <c r="I45" s="55">
        <v>3</v>
      </c>
      <c r="J45" s="4" t="s">
        <v>29</v>
      </c>
      <c r="K45" s="4" t="s">
        <v>38</v>
      </c>
      <c r="L45" s="4" t="s">
        <v>31</v>
      </c>
      <c r="M45" s="4" t="s">
        <v>108</v>
      </c>
      <c r="N45" s="4" t="s">
        <v>279</v>
      </c>
      <c r="O45" s="4" t="s">
        <v>283</v>
      </c>
      <c r="P45" s="4" t="s">
        <v>284</v>
      </c>
      <c r="Q45" s="4" t="s">
        <v>149</v>
      </c>
      <c r="R45" s="4" t="s">
        <v>150</v>
      </c>
      <c r="S45" s="4">
        <v>4</v>
      </c>
      <c r="T45" s="4" t="s">
        <v>151</v>
      </c>
      <c r="U45" s="4" t="s">
        <v>46</v>
      </c>
      <c r="V45" s="55" t="s">
        <v>152</v>
      </c>
      <c r="W45" s="4" t="s">
        <v>34</v>
      </c>
      <c r="X45" s="4" t="s">
        <v>107</v>
      </c>
      <c r="Y45" s="9" t="s">
        <v>1016</v>
      </c>
      <c r="Z45" s="8" t="s">
        <v>151</v>
      </c>
      <c r="AA45" s="40">
        <v>100</v>
      </c>
      <c r="AB45" s="40">
        <v>100</v>
      </c>
      <c r="AC45" s="49" t="s">
        <v>35</v>
      </c>
      <c r="AD45" s="43">
        <v>43399</v>
      </c>
      <c r="AE45" s="47" t="s">
        <v>1108</v>
      </c>
      <c r="AF45" s="50" t="s">
        <v>1111</v>
      </c>
    </row>
    <row r="46" spans="1:33" ht="81" x14ac:dyDescent="0.25">
      <c r="A46" s="3">
        <v>309</v>
      </c>
      <c r="B46" s="4" t="s">
        <v>44</v>
      </c>
      <c r="C46" s="4" t="s">
        <v>26</v>
      </c>
      <c r="D46" s="4" t="s">
        <v>27</v>
      </c>
      <c r="E46" s="4" t="s">
        <v>28</v>
      </c>
      <c r="F46" s="4">
        <v>2017</v>
      </c>
      <c r="G46" s="55">
        <v>91</v>
      </c>
      <c r="H46" s="55" t="s">
        <v>278</v>
      </c>
      <c r="I46" s="55">
        <v>4</v>
      </c>
      <c r="J46" s="4" t="s">
        <v>29</v>
      </c>
      <c r="K46" s="4" t="s">
        <v>38</v>
      </c>
      <c r="L46" s="4" t="s">
        <v>31</v>
      </c>
      <c r="M46" s="4" t="s">
        <v>108</v>
      </c>
      <c r="N46" s="4" t="s">
        <v>279</v>
      </c>
      <c r="O46" s="4" t="s">
        <v>147</v>
      </c>
      <c r="P46" s="4" t="s">
        <v>285</v>
      </c>
      <c r="Q46" s="4" t="s">
        <v>155</v>
      </c>
      <c r="R46" s="4" t="s">
        <v>286</v>
      </c>
      <c r="S46" s="4">
        <v>4</v>
      </c>
      <c r="T46" s="4" t="s">
        <v>151</v>
      </c>
      <c r="U46" s="4" t="s">
        <v>46</v>
      </c>
      <c r="V46" s="55" t="s">
        <v>152</v>
      </c>
      <c r="W46" s="4" t="s">
        <v>34</v>
      </c>
      <c r="X46" s="4" t="s">
        <v>107</v>
      </c>
      <c r="Y46" s="9" t="s">
        <v>1016</v>
      </c>
      <c r="Z46" s="8" t="s">
        <v>151</v>
      </c>
      <c r="AA46" s="40">
        <v>100</v>
      </c>
      <c r="AB46" s="40">
        <v>100</v>
      </c>
      <c r="AC46" s="49" t="s">
        <v>35</v>
      </c>
      <c r="AD46" s="43">
        <v>43399</v>
      </c>
      <c r="AE46" s="47" t="s">
        <v>1108</v>
      </c>
      <c r="AF46" s="51" t="s">
        <v>1110</v>
      </c>
    </row>
    <row r="47" spans="1:33" ht="72" x14ac:dyDescent="0.25">
      <c r="A47" s="3">
        <v>341</v>
      </c>
      <c r="B47" s="4" t="s">
        <v>44</v>
      </c>
      <c r="C47" s="4" t="s">
        <v>26</v>
      </c>
      <c r="D47" s="4" t="s">
        <v>27</v>
      </c>
      <c r="E47" s="4" t="s">
        <v>28</v>
      </c>
      <c r="F47" s="4">
        <v>2017</v>
      </c>
      <c r="G47" s="55">
        <v>91</v>
      </c>
      <c r="H47" s="55" t="s">
        <v>291</v>
      </c>
      <c r="I47" s="55">
        <v>1</v>
      </c>
      <c r="J47" s="4" t="s">
        <v>29</v>
      </c>
      <c r="K47" s="4" t="s">
        <v>38</v>
      </c>
      <c r="L47" s="4" t="s">
        <v>292</v>
      </c>
      <c r="M47" s="4" t="s">
        <v>293</v>
      </c>
      <c r="N47" s="4" t="s">
        <v>294</v>
      </c>
      <c r="O47" s="4" t="s">
        <v>295</v>
      </c>
      <c r="P47" s="4" t="s">
        <v>296</v>
      </c>
      <c r="Q47" s="4" t="s">
        <v>297</v>
      </c>
      <c r="R47" s="4" t="s">
        <v>298</v>
      </c>
      <c r="S47" s="4">
        <v>1</v>
      </c>
      <c r="T47" s="4" t="s">
        <v>299</v>
      </c>
      <c r="U47" s="4" t="s">
        <v>46</v>
      </c>
      <c r="V47" s="4" t="s">
        <v>300</v>
      </c>
      <c r="W47" s="4" t="s">
        <v>34</v>
      </c>
      <c r="X47" s="4" t="s">
        <v>69</v>
      </c>
      <c r="Y47" s="7" t="s">
        <v>54</v>
      </c>
      <c r="Z47" s="7" t="s">
        <v>66</v>
      </c>
      <c r="AA47" s="40"/>
      <c r="AB47" s="41"/>
      <c r="AC47" s="42"/>
      <c r="AD47" s="43">
        <v>43353</v>
      </c>
      <c r="AE47" s="47"/>
      <c r="AF47" s="44" t="s">
        <v>1095</v>
      </c>
    </row>
    <row r="48" spans="1:33" x14ac:dyDescent="0.25">
      <c r="A48" s="3">
        <v>354</v>
      </c>
      <c r="B48" s="4" t="s">
        <v>37</v>
      </c>
      <c r="C48" s="4" t="s">
        <v>26</v>
      </c>
      <c r="D48" s="4" t="s">
        <v>27</v>
      </c>
      <c r="E48" s="4" t="s">
        <v>28</v>
      </c>
      <c r="F48" s="4">
        <v>2016</v>
      </c>
      <c r="G48" s="55">
        <v>119</v>
      </c>
      <c r="H48" s="55" t="s">
        <v>304</v>
      </c>
      <c r="I48" s="55">
        <v>3</v>
      </c>
      <c r="J48" s="4" t="s">
        <v>29</v>
      </c>
      <c r="K48" s="4" t="s">
        <v>38</v>
      </c>
      <c r="L48" s="4" t="s">
        <v>31</v>
      </c>
      <c r="M48" s="4" t="s">
        <v>108</v>
      </c>
      <c r="N48" s="4" t="s">
        <v>305</v>
      </c>
      <c r="O48" s="4" t="s">
        <v>306</v>
      </c>
      <c r="P48" s="4" t="s">
        <v>307</v>
      </c>
      <c r="Q48" s="4" t="s">
        <v>241</v>
      </c>
      <c r="R48" s="4" t="s">
        <v>308</v>
      </c>
      <c r="S48" s="4">
        <v>1</v>
      </c>
      <c r="T48" s="4" t="s">
        <v>200</v>
      </c>
      <c r="U48" s="4" t="s">
        <v>80</v>
      </c>
      <c r="V48" s="4" t="s">
        <v>68</v>
      </c>
      <c r="W48" s="4" t="s">
        <v>34</v>
      </c>
      <c r="X48" s="4" t="s">
        <v>118</v>
      </c>
      <c r="Y48" s="6"/>
      <c r="Z48" s="6"/>
      <c r="AA48" s="40"/>
      <c r="AB48" s="41"/>
      <c r="AC48" s="42"/>
      <c r="AD48" s="43"/>
      <c r="AE48" s="47"/>
      <c r="AF48" s="44"/>
    </row>
    <row r="49" spans="1:32" x14ac:dyDescent="0.25">
      <c r="A49" s="3">
        <v>365</v>
      </c>
      <c r="B49" s="4" t="s">
        <v>37</v>
      </c>
      <c r="C49" s="4" t="s">
        <v>26</v>
      </c>
      <c r="D49" s="4" t="s">
        <v>27</v>
      </c>
      <c r="E49" s="4" t="s">
        <v>28</v>
      </c>
      <c r="F49" s="4">
        <v>2016</v>
      </c>
      <c r="G49" s="55">
        <v>119</v>
      </c>
      <c r="H49" s="55" t="s">
        <v>309</v>
      </c>
      <c r="I49" s="55">
        <v>1</v>
      </c>
      <c r="J49" s="4" t="s">
        <v>29</v>
      </c>
      <c r="K49" s="4" t="s">
        <v>38</v>
      </c>
      <c r="L49" s="4" t="s">
        <v>31</v>
      </c>
      <c r="M49" s="4" t="s">
        <v>108</v>
      </c>
      <c r="N49" s="4" t="s">
        <v>310</v>
      </c>
      <c r="O49" s="4" t="s">
        <v>311</v>
      </c>
      <c r="P49" s="4" t="s">
        <v>312</v>
      </c>
      <c r="Q49" s="4" t="s">
        <v>313</v>
      </c>
      <c r="R49" s="4" t="s">
        <v>313</v>
      </c>
      <c r="S49" s="4">
        <v>1</v>
      </c>
      <c r="T49" s="4" t="s">
        <v>116</v>
      </c>
      <c r="U49" s="4" t="s">
        <v>99</v>
      </c>
      <c r="V49" s="4" t="s">
        <v>314</v>
      </c>
      <c r="W49" s="4" t="s">
        <v>34</v>
      </c>
      <c r="X49" s="4" t="s">
        <v>118</v>
      </c>
      <c r="Y49" s="6"/>
      <c r="Z49" s="6"/>
      <c r="AA49" s="40"/>
      <c r="AB49" s="41"/>
      <c r="AC49" s="42"/>
      <c r="AD49" s="43"/>
      <c r="AE49" s="47"/>
      <c r="AF49" s="44"/>
    </row>
    <row r="50" spans="1:32" x14ac:dyDescent="0.25">
      <c r="A50" s="3">
        <v>371</v>
      </c>
      <c r="B50" s="4" t="s">
        <v>25</v>
      </c>
      <c r="C50" s="4" t="s">
        <v>26</v>
      </c>
      <c r="D50" s="4" t="s">
        <v>27</v>
      </c>
      <c r="E50" s="4" t="s">
        <v>28</v>
      </c>
      <c r="F50" s="4">
        <v>2015</v>
      </c>
      <c r="G50" s="55">
        <v>108</v>
      </c>
      <c r="H50" s="55" t="s">
        <v>315</v>
      </c>
      <c r="I50" s="55">
        <v>1</v>
      </c>
      <c r="J50" s="4" t="s">
        <v>29</v>
      </c>
      <c r="K50" s="4" t="s">
        <v>38</v>
      </c>
      <c r="L50" s="4" t="s">
        <v>31</v>
      </c>
      <c r="M50" s="4" t="s">
        <v>39</v>
      </c>
      <c r="N50" s="4" t="s">
        <v>316</v>
      </c>
      <c r="O50" s="4" t="s">
        <v>317</v>
      </c>
      <c r="P50" s="4" t="s">
        <v>318</v>
      </c>
      <c r="Q50" s="4" t="s">
        <v>303</v>
      </c>
      <c r="R50" s="4" t="s">
        <v>319</v>
      </c>
      <c r="S50" s="4">
        <v>1</v>
      </c>
      <c r="T50" s="4" t="s">
        <v>55</v>
      </c>
      <c r="U50" s="4" t="s">
        <v>53</v>
      </c>
      <c r="V50" s="4" t="s">
        <v>226</v>
      </c>
      <c r="W50" s="4" t="s">
        <v>34</v>
      </c>
      <c r="X50" s="4" t="s">
        <v>118</v>
      </c>
      <c r="Y50" s="6"/>
      <c r="Z50" s="6"/>
      <c r="AA50" s="40"/>
      <c r="AB50" s="41"/>
      <c r="AC50" s="42"/>
      <c r="AD50" s="43"/>
      <c r="AE50" s="47"/>
      <c r="AF50" s="44"/>
    </row>
    <row r="51" spans="1:32" x14ac:dyDescent="0.25">
      <c r="A51" s="3">
        <v>372</v>
      </c>
      <c r="B51" s="4" t="s">
        <v>25</v>
      </c>
      <c r="C51" s="4" t="s">
        <v>26</v>
      </c>
      <c r="D51" s="4" t="s">
        <v>27</v>
      </c>
      <c r="E51" s="4" t="s">
        <v>28</v>
      </c>
      <c r="F51" s="4">
        <v>2015</v>
      </c>
      <c r="G51" s="55">
        <v>108</v>
      </c>
      <c r="H51" s="55" t="s">
        <v>315</v>
      </c>
      <c r="I51" s="55">
        <v>2</v>
      </c>
      <c r="J51" s="4" t="s">
        <v>29</v>
      </c>
      <c r="K51" s="4" t="s">
        <v>38</v>
      </c>
      <c r="L51" s="4" t="s">
        <v>31</v>
      </c>
      <c r="M51" s="4" t="s">
        <v>39</v>
      </c>
      <c r="N51" s="4" t="s">
        <v>316</v>
      </c>
      <c r="O51" s="4" t="s">
        <v>320</v>
      </c>
      <c r="P51" s="4" t="s">
        <v>321</v>
      </c>
      <c r="Q51" s="4" t="s">
        <v>303</v>
      </c>
      <c r="R51" s="4" t="s">
        <v>322</v>
      </c>
      <c r="S51" s="4">
        <v>1</v>
      </c>
      <c r="T51" s="4" t="s">
        <v>55</v>
      </c>
      <c r="U51" s="4" t="s">
        <v>53</v>
      </c>
      <c r="V51" s="4" t="s">
        <v>226</v>
      </c>
      <c r="W51" s="4" t="s">
        <v>34</v>
      </c>
      <c r="X51" s="4" t="s">
        <v>118</v>
      </c>
      <c r="Y51" s="6"/>
      <c r="Z51" s="6"/>
      <c r="AA51" s="40"/>
      <c r="AB51" s="41"/>
      <c r="AC51" s="42"/>
      <c r="AD51" s="43"/>
      <c r="AE51" s="47"/>
      <c r="AF51" s="44"/>
    </row>
    <row r="52" spans="1:32" x14ac:dyDescent="0.25">
      <c r="A52" s="3">
        <v>381</v>
      </c>
      <c r="B52" s="4" t="s">
        <v>25</v>
      </c>
      <c r="C52" s="4" t="s">
        <v>26</v>
      </c>
      <c r="D52" s="4" t="s">
        <v>27</v>
      </c>
      <c r="E52" s="4" t="s">
        <v>28</v>
      </c>
      <c r="F52" s="4">
        <v>2015</v>
      </c>
      <c r="G52" s="55">
        <v>108</v>
      </c>
      <c r="H52" s="55" t="s">
        <v>328</v>
      </c>
      <c r="I52" s="55">
        <v>1</v>
      </c>
      <c r="J52" s="4" t="s">
        <v>29</v>
      </c>
      <c r="K52" s="4" t="s">
        <v>38</v>
      </c>
      <c r="L52" s="4" t="s">
        <v>31</v>
      </c>
      <c r="M52" s="4" t="s">
        <v>39</v>
      </c>
      <c r="N52" s="4" t="s">
        <v>329</v>
      </c>
      <c r="O52" s="4" t="s">
        <v>323</v>
      </c>
      <c r="P52" s="4" t="s">
        <v>324</v>
      </c>
      <c r="Q52" s="4" t="s">
        <v>325</v>
      </c>
      <c r="R52" s="4" t="s">
        <v>326</v>
      </c>
      <c r="S52" s="4">
        <v>1</v>
      </c>
      <c r="T52" s="4" t="s">
        <v>327</v>
      </c>
      <c r="U52" s="4" t="s">
        <v>57</v>
      </c>
      <c r="V52" s="4" t="s">
        <v>301</v>
      </c>
      <c r="W52" s="4" t="s">
        <v>34</v>
      </c>
      <c r="X52" s="4" t="s">
        <v>118</v>
      </c>
      <c r="Y52" s="6"/>
      <c r="Z52" s="6"/>
      <c r="AA52" s="40"/>
      <c r="AB52" s="41"/>
      <c r="AC52" s="42"/>
      <c r="AD52" s="43"/>
      <c r="AE52" s="47"/>
      <c r="AF52" s="44"/>
    </row>
    <row r="53" spans="1:32" x14ac:dyDescent="0.25">
      <c r="A53" s="3">
        <v>388</v>
      </c>
      <c r="B53" s="4" t="s">
        <v>25</v>
      </c>
      <c r="C53" s="4" t="s">
        <v>26</v>
      </c>
      <c r="D53" s="4" t="s">
        <v>27</v>
      </c>
      <c r="E53" s="4" t="s">
        <v>28</v>
      </c>
      <c r="F53" s="4">
        <v>2015</v>
      </c>
      <c r="G53" s="55">
        <v>108</v>
      </c>
      <c r="H53" s="55" t="s">
        <v>330</v>
      </c>
      <c r="I53" s="55">
        <v>1</v>
      </c>
      <c r="J53" s="4" t="s">
        <v>29</v>
      </c>
      <c r="K53" s="4" t="s">
        <v>38</v>
      </c>
      <c r="L53" s="4" t="s">
        <v>31</v>
      </c>
      <c r="M53" s="4" t="s">
        <v>39</v>
      </c>
      <c r="N53" s="4" t="s">
        <v>331</v>
      </c>
      <c r="O53" s="4" t="s">
        <v>332</v>
      </c>
      <c r="P53" s="4" t="s">
        <v>333</v>
      </c>
      <c r="Q53" s="4" t="s">
        <v>334</v>
      </c>
      <c r="R53" s="4" t="s">
        <v>335</v>
      </c>
      <c r="S53" s="4">
        <v>1</v>
      </c>
      <c r="T53" s="4" t="s">
        <v>45</v>
      </c>
      <c r="U53" s="4" t="s">
        <v>57</v>
      </c>
      <c r="V53" s="4" t="s">
        <v>58</v>
      </c>
      <c r="W53" s="4" t="s">
        <v>34</v>
      </c>
      <c r="X53" s="4" t="s">
        <v>118</v>
      </c>
      <c r="Y53" s="6"/>
      <c r="Z53" s="6"/>
      <c r="AA53" s="40"/>
      <c r="AB53" s="41"/>
      <c r="AC53" s="42"/>
      <c r="AD53" s="43"/>
      <c r="AE53" s="47"/>
      <c r="AF53" s="44"/>
    </row>
    <row r="54" spans="1:32" x14ac:dyDescent="0.25">
      <c r="A54" s="3">
        <v>390</v>
      </c>
      <c r="B54" s="4" t="s">
        <v>25</v>
      </c>
      <c r="C54" s="4" t="s">
        <v>26</v>
      </c>
      <c r="D54" s="4" t="s">
        <v>27</v>
      </c>
      <c r="E54" s="4" t="s">
        <v>28</v>
      </c>
      <c r="F54" s="4">
        <v>2015</v>
      </c>
      <c r="G54" s="55">
        <v>108</v>
      </c>
      <c r="H54" s="55" t="s">
        <v>336</v>
      </c>
      <c r="I54" s="55">
        <v>1</v>
      </c>
      <c r="J54" s="4" t="s">
        <v>29</v>
      </c>
      <c r="K54" s="4" t="s">
        <v>38</v>
      </c>
      <c r="L54" s="4" t="s">
        <v>31</v>
      </c>
      <c r="M54" s="4" t="s">
        <v>39</v>
      </c>
      <c r="N54" s="4" t="s">
        <v>337</v>
      </c>
      <c r="O54" s="4" t="s">
        <v>338</v>
      </c>
      <c r="P54" s="4" t="s">
        <v>339</v>
      </c>
      <c r="Q54" s="4" t="s">
        <v>340</v>
      </c>
      <c r="R54" s="4" t="s">
        <v>341</v>
      </c>
      <c r="S54" s="4">
        <v>1</v>
      </c>
      <c r="T54" s="4" t="s">
        <v>342</v>
      </c>
      <c r="U54" s="4" t="s">
        <v>53</v>
      </c>
      <c r="V54" s="4" t="s">
        <v>301</v>
      </c>
      <c r="W54" s="4" t="s">
        <v>34</v>
      </c>
      <c r="X54" s="4" t="s">
        <v>118</v>
      </c>
      <c r="Y54" s="6"/>
      <c r="Z54" s="6"/>
      <c r="AA54" s="40"/>
      <c r="AB54" s="41"/>
      <c r="AC54" s="42"/>
      <c r="AD54" s="43"/>
      <c r="AE54" s="47"/>
      <c r="AF54" s="44"/>
    </row>
    <row r="55" spans="1:32" x14ac:dyDescent="0.25">
      <c r="A55" s="3">
        <v>391</v>
      </c>
      <c r="B55" s="4" t="s">
        <v>25</v>
      </c>
      <c r="C55" s="4" t="s">
        <v>26</v>
      </c>
      <c r="D55" s="4" t="s">
        <v>27</v>
      </c>
      <c r="E55" s="4" t="s">
        <v>28</v>
      </c>
      <c r="F55" s="4">
        <v>2015</v>
      </c>
      <c r="G55" s="55">
        <v>108</v>
      </c>
      <c r="H55" s="55" t="s">
        <v>343</v>
      </c>
      <c r="I55" s="55">
        <v>1</v>
      </c>
      <c r="J55" s="4" t="s">
        <v>29</v>
      </c>
      <c r="K55" s="4" t="s">
        <v>38</v>
      </c>
      <c r="L55" s="4" t="s">
        <v>31</v>
      </c>
      <c r="M55" s="4" t="s">
        <v>39</v>
      </c>
      <c r="N55" s="4" t="s">
        <v>344</v>
      </c>
      <c r="O55" s="4" t="s">
        <v>345</v>
      </c>
      <c r="P55" s="4" t="s">
        <v>346</v>
      </c>
      <c r="Q55" s="4" t="s">
        <v>347</v>
      </c>
      <c r="R55" s="4" t="s">
        <v>348</v>
      </c>
      <c r="S55" s="4">
        <v>0.8</v>
      </c>
      <c r="T55" s="4" t="s">
        <v>349</v>
      </c>
      <c r="U55" s="4" t="s">
        <v>57</v>
      </c>
      <c r="V55" s="4" t="s">
        <v>301</v>
      </c>
      <c r="W55" s="4" t="s">
        <v>34</v>
      </c>
      <c r="X55" s="4" t="s">
        <v>118</v>
      </c>
      <c r="Y55" s="6"/>
      <c r="Z55" s="6"/>
      <c r="AA55" s="40"/>
      <c r="AB55" s="41"/>
      <c r="AC55" s="42"/>
      <c r="AD55" s="43"/>
      <c r="AE55" s="47"/>
      <c r="AF55" s="44"/>
    </row>
    <row r="56" spans="1:32" x14ac:dyDescent="0.25">
      <c r="A56" s="3">
        <v>392</v>
      </c>
      <c r="B56" s="4" t="s">
        <v>25</v>
      </c>
      <c r="C56" s="4" t="s">
        <v>26</v>
      </c>
      <c r="D56" s="4" t="s">
        <v>27</v>
      </c>
      <c r="E56" s="4" t="s">
        <v>28</v>
      </c>
      <c r="F56" s="4">
        <v>2015</v>
      </c>
      <c r="G56" s="55">
        <v>108</v>
      </c>
      <c r="H56" s="55" t="s">
        <v>350</v>
      </c>
      <c r="I56" s="55">
        <v>1</v>
      </c>
      <c r="J56" s="4" t="s">
        <v>29</v>
      </c>
      <c r="K56" s="4" t="s">
        <v>38</v>
      </c>
      <c r="L56" s="4" t="s">
        <v>31</v>
      </c>
      <c r="M56" s="4" t="s">
        <v>39</v>
      </c>
      <c r="N56" s="4" t="s">
        <v>351</v>
      </c>
      <c r="O56" s="4" t="s">
        <v>352</v>
      </c>
      <c r="P56" s="4" t="s">
        <v>353</v>
      </c>
      <c r="Q56" s="4" t="s">
        <v>354</v>
      </c>
      <c r="R56" s="4" t="s">
        <v>355</v>
      </c>
      <c r="S56" s="4">
        <v>1</v>
      </c>
      <c r="T56" s="4" t="s">
        <v>356</v>
      </c>
      <c r="U56" s="4" t="s">
        <v>57</v>
      </c>
      <c r="V56" s="4" t="s">
        <v>357</v>
      </c>
      <c r="W56" s="4" t="s">
        <v>34</v>
      </c>
      <c r="X56" s="4" t="s">
        <v>118</v>
      </c>
      <c r="Y56" s="6"/>
      <c r="Z56" s="6"/>
      <c r="AA56" s="40"/>
      <c r="AB56" s="41"/>
      <c r="AC56" s="42"/>
      <c r="AD56" s="43"/>
      <c r="AE56" s="47"/>
      <c r="AF56" s="44"/>
    </row>
    <row r="57" spans="1:32" x14ac:dyDescent="0.25">
      <c r="A57" s="3">
        <v>393</v>
      </c>
      <c r="B57" s="4" t="s">
        <v>25</v>
      </c>
      <c r="C57" s="4" t="s">
        <v>26</v>
      </c>
      <c r="D57" s="4" t="s">
        <v>27</v>
      </c>
      <c r="E57" s="4" t="s">
        <v>28</v>
      </c>
      <c r="F57" s="4">
        <v>2015</v>
      </c>
      <c r="G57" s="55">
        <v>108</v>
      </c>
      <c r="H57" s="55" t="s">
        <v>350</v>
      </c>
      <c r="I57" s="55">
        <v>2</v>
      </c>
      <c r="J57" s="4" t="s">
        <v>29</v>
      </c>
      <c r="K57" s="4" t="s">
        <v>38</v>
      </c>
      <c r="L57" s="4" t="s">
        <v>31</v>
      </c>
      <c r="M57" s="4" t="s">
        <v>39</v>
      </c>
      <c r="N57" s="4" t="s">
        <v>351</v>
      </c>
      <c r="O57" s="4" t="s">
        <v>352</v>
      </c>
      <c r="P57" s="4" t="s">
        <v>358</v>
      </c>
      <c r="Q57" s="4" t="s">
        <v>359</v>
      </c>
      <c r="R57" s="4" t="s">
        <v>360</v>
      </c>
      <c r="S57" s="4">
        <v>1</v>
      </c>
      <c r="T57" s="4" t="s">
        <v>151</v>
      </c>
      <c r="U57" s="4" t="s">
        <v>57</v>
      </c>
      <c r="V57" s="4" t="s">
        <v>357</v>
      </c>
      <c r="W57" s="4" t="s">
        <v>34</v>
      </c>
      <c r="X57" s="4" t="s">
        <v>118</v>
      </c>
      <c r="Y57" s="6"/>
      <c r="Z57" s="6"/>
      <c r="AA57" s="40"/>
      <c r="AB57" s="41"/>
      <c r="AC57" s="42"/>
      <c r="AD57" s="43"/>
      <c r="AE57" s="47"/>
      <c r="AF57" s="44"/>
    </row>
    <row r="58" spans="1:32" x14ac:dyDescent="0.25">
      <c r="A58" s="3">
        <v>397</v>
      </c>
      <c r="B58" s="4" t="s">
        <v>37</v>
      </c>
      <c r="C58" s="4" t="s">
        <v>26</v>
      </c>
      <c r="D58" s="4" t="s">
        <v>27</v>
      </c>
      <c r="E58" s="4" t="s">
        <v>28</v>
      </c>
      <c r="F58" s="4">
        <v>2016</v>
      </c>
      <c r="G58" s="55">
        <v>119</v>
      </c>
      <c r="H58" s="55" t="s">
        <v>361</v>
      </c>
      <c r="I58" s="55">
        <v>2</v>
      </c>
      <c r="J58" s="4" t="s">
        <v>29</v>
      </c>
      <c r="K58" s="4" t="s">
        <v>38</v>
      </c>
      <c r="L58" s="4" t="s">
        <v>362</v>
      </c>
      <c r="M58" s="4" t="s">
        <v>363</v>
      </c>
      <c r="N58" s="4" t="s">
        <v>364</v>
      </c>
      <c r="O58" s="4" t="s">
        <v>365</v>
      </c>
      <c r="P58" s="4" t="s">
        <v>89</v>
      </c>
      <c r="Q58" s="4" t="s">
        <v>366</v>
      </c>
      <c r="R58" s="4" t="s">
        <v>90</v>
      </c>
      <c r="S58" s="4">
        <v>1</v>
      </c>
      <c r="T58" s="4" t="s">
        <v>45</v>
      </c>
      <c r="U58" s="4" t="s">
        <v>91</v>
      </c>
      <c r="V58" s="4" t="s">
        <v>78</v>
      </c>
      <c r="W58" s="4" t="s">
        <v>34</v>
      </c>
      <c r="X58" s="4" t="s">
        <v>118</v>
      </c>
      <c r="Y58" s="6"/>
      <c r="Z58" s="6"/>
      <c r="AA58" s="40"/>
      <c r="AB58" s="41"/>
      <c r="AC58" s="42"/>
      <c r="AD58" s="43"/>
      <c r="AE58" s="47"/>
      <c r="AF58" s="44"/>
    </row>
    <row r="59" spans="1:32" ht="63" x14ac:dyDescent="0.25">
      <c r="A59" s="3">
        <v>401</v>
      </c>
      <c r="B59" s="4" t="s">
        <v>37</v>
      </c>
      <c r="C59" s="4" t="s">
        <v>26</v>
      </c>
      <c r="D59" s="4" t="s">
        <v>27</v>
      </c>
      <c r="E59" s="4" t="s">
        <v>28</v>
      </c>
      <c r="F59" s="4">
        <v>2016</v>
      </c>
      <c r="G59" s="55">
        <v>119</v>
      </c>
      <c r="H59" s="55" t="s">
        <v>361</v>
      </c>
      <c r="I59" s="55">
        <v>6</v>
      </c>
      <c r="J59" s="4" t="s">
        <v>29</v>
      </c>
      <c r="K59" s="4" t="s">
        <v>38</v>
      </c>
      <c r="L59" s="4" t="s">
        <v>362</v>
      </c>
      <c r="M59" s="4" t="s">
        <v>363</v>
      </c>
      <c r="N59" s="4" t="s">
        <v>364</v>
      </c>
      <c r="O59" s="4" t="s">
        <v>367</v>
      </c>
      <c r="P59" s="4" t="s">
        <v>368</v>
      </c>
      <c r="Q59" s="4" t="s">
        <v>76</v>
      </c>
      <c r="R59" s="4" t="s">
        <v>369</v>
      </c>
      <c r="S59" s="4">
        <v>1</v>
      </c>
      <c r="T59" s="4" t="s">
        <v>73</v>
      </c>
      <c r="U59" s="4" t="s">
        <v>98</v>
      </c>
      <c r="V59" s="4" t="s">
        <v>68</v>
      </c>
      <c r="W59" s="4" t="s">
        <v>34</v>
      </c>
      <c r="X59" s="4" t="s">
        <v>69</v>
      </c>
      <c r="Y59" s="7" t="s">
        <v>54</v>
      </c>
      <c r="Z59" s="7" t="s">
        <v>73</v>
      </c>
      <c r="AA59" s="40"/>
      <c r="AB59" s="41"/>
      <c r="AC59" s="42"/>
      <c r="AD59" s="43">
        <v>43353</v>
      </c>
      <c r="AE59" s="47"/>
      <c r="AF59" s="44" t="s">
        <v>1090</v>
      </c>
    </row>
    <row r="60" spans="1:32" ht="54" x14ac:dyDescent="0.25">
      <c r="A60" s="3">
        <v>402</v>
      </c>
      <c r="B60" s="4" t="s">
        <v>37</v>
      </c>
      <c r="C60" s="4" t="s">
        <v>26</v>
      </c>
      <c r="D60" s="4" t="s">
        <v>27</v>
      </c>
      <c r="E60" s="4" t="s">
        <v>28</v>
      </c>
      <c r="F60" s="4">
        <v>2016</v>
      </c>
      <c r="G60" s="55">
        <v>119</v>
      </c>
      <c r="H60" s="55" t="s">
        <v>361</v>
      </c>
      <c r="I60" s="55">
        <v>7</v>
      </c>
      <c r="J60" s="4" t="s">
        <v>29</v>
      </c>
      <c r="K60" s="4" t="s">
        <v>38</v>
      </c>
      <c r="L60" s="4" t="s">
        <v>362</v>
      </c>
      <c r="M60" s="4" t="s">
        <v>363</v>
      </c>
      <c r="N60" s="4" t="s">
        <v>364</v>
      </c>
      <c r="O60" s="4" t="s">
        <v>370</v>
      </c>
      <c r="P60" s="4" t="s">
        <v>371</v>
      </c>
      <c r="Q60" s="4" t="s">
        <v>372</v>
      </c>
      <c r="R60" s="4" t="s">
        <v>373</v>
      </c>
      <c r="S60" s="4">
        <v>1</v>
      </c>
      <c r="T60" s="4" t="s">
        <v>151</v>
      </c>
      <c r="U60" s="4" t="s">
        <v>80</v>
      </c>
      <c r="V60" s="4" t="s">
        <v>68</v>
      </c>
      <c r="W60" s="4" t="s">
        <v>34</v>
      </c>
      <c r="X60" s="4" t="s">
        <v>69</v>
      </c>
      <c r="Y60" s="7" t="s">
        <v>1016</v>
      </c>
      <c r="Z60" s="7" t="s">
        <v>151</v>
      </c>
      <c r="AA60" s="40"/>
      <c r="AB60" s="41"/>
      <c r="AC60" s="42"/>
      <c r="AD60" s="43">
        <v>43353</v>
      </c>
      <c r="AE60" s="47"/>
      <c r="AF60" s="44" t="s">
        <v>1096</v>
      </c>
    </row>
    <row r="61" spans="1:32" ht="81" x14ac:dyDescent="0.25">
      <c r="A61" s="3">
        <v>403</v>
      </c>
      <c r="B61" s="4" t="s">
        <v>37</v>
      </c>
      <c r="C61" s="4" t="s">
        <v>26</v>
      </c>
      <c r="D61" s="4" t="s">
        <v>27</v>
      </c>
      <c r="E61" s="4" t="s">
        <v>28</v>
      </c>
      <c r="F61" s="4">
        <v>2016</v>
      </c>
      <c r="G61" s="55">
        <v>119</v>
      </c>
      <c r="H61" s="55" t="s">
        <v>361</v>
      </c>
      <c r="I61" s="55">
        <v>8</v>
      </c>
      <c r="J61" s="4" t="s">
        <v>29</v>
      </c>
      <c r="K61" s="4" t="s">
        <v>38</v>
      </c>
      <c r="L61" s="4" t="s">
        <v>362</v>
      </c>
      <c r="M61" s="4" t="s">
        <v>363</v>
      </c>
      <c r="N61" s="4" t="s">
        <v>364</v>
      </c>
      <c r="O61" s="4" t="s">
        <v>374</v>
      </c>
      <c r="P61" s="4" t="s">
        <v>375</v>
      </c>
      <c r="Q61" s="4" t="s">
        <v>376</v>
      </c>
      <c r="R61" s="4" t="s">
        <v>377</v>
      </c>
      <c r="S61" s="4">
        <v>1</v>
      </c>
      <c r="T61" s="4" t="s">
        <v>378</v>
      </c>
      <c r="U61" s="4" t="s">
        <v>80</v>
      </c>
      <c r="V61" s="4" t="s">
        <v>68</v>
      </c>
      <c r="W61" s="4" t="s">
        <v>34</v>
      </c>
      <c r="X61" s="4" t="s">
        <v>69</v>
      </c>
      <c r="Y61" s="11" t="s">
        <v>1024</v>
      </c>
      <c r="Z61" s="11" t="s">
        <v>1025</v>
      </c>
      <c r="AA61" s="40"/>
      <c r="AB61" s="41"/>
      <c r="AC61" s="42"/>
      <c r="AD61" s="43">
        <v>43353</v>
      </c>
      <c r="AE61" s="47"/>
      <c r="AF61" s="44" t="s">
        <v>1097</v>
      </c>
    </row>
    <row r="62" spans="1:32" x14ac:dyDescent="0.25">
      <c r="A62" s="3">
        <v>406</v>
      </c>
      <c r="B62" s="4" t="s">
        <v>37</v>
      </c>
      <c r="C62" s="4" t="s">
        <v>26</v>
      </c>
      <c r="D62" s="4" t="s">
        <v>27</v>
      </c>
      <c r="E62" s="4" t="s">
        <v>28</v>
      </c>
      <c r="F62" s="4">
        <v>2016</v>
      </c>
      <c r="G62" s="55">
        <v>119</v>
      </c>
      <c r="H62" s="55" t="s">
        <v>379</v>
      </c>
      <c r="I62" s="55">
        <v>1</v>
      </c>
      <c r="J62" s="4" t="s">
        <v>29</v>
      </c>
      <c r="K62" s="4" t="s">
        <v>38</v>
      </c>
      <c r="L62" s="4" t="s">
        <v>362</v>
      </c>
      <c r="M62" s="4" t="s">
        <v>363</v>
      </c>
      <c r="N62" s="4" t="s">
        <v>380</v>
      </c>
      <c r="O62" s="4" t="s">
        <v>381</v>
      </c>
      <c r="P62" s="4" t="s">
        <v>382</v>
      </c>
      <c r="Q62" s="4" t="s">
        <v>383</v>
      </c>
      <c r="R62" s="4" t="s">
        <v>87</v>
      </c>
      <c r="S62" s="4">
        <v>1</v>
      </c>
      <c r="T62" s="4" t="s">
        <v>73</v>
      </c>
      <c r="U62" s="4" t="s">
        <v>80</v>
      </c>
      <c r="V62" s="4" t="s">
        <v>88</v>
      </c>
      <c r="W62" s="4" t="s">
        <v>34</v>
      </c>
      <c r="X62" s="4" t="s">
        <v>118</v>
      </c>
      <c r="Y62" s="6"/>
      <c r="Z62" s="6"/>
      <c r="AA62" s="40"/>
      <c r="AB62" s="41"/>
      <c r="AC62" s="42"/>
      <c r="AD62" s="43"/>
      <c r="AE62" s="47"/>
      <c r="AF62" s="44"/>
    </row>
    <row r="63" spans="1:32" x14ac:dyDescent="0.25">
      <c r="A63" s="3">
        <v>407</v>
      </c>
      <c r="B63" s="4" t="s">
        <v>37</v>
      </c>
      <c r="C63" s="4" t="s">
        <v>26</v>
      </c>
      <c r="D63" s="4" t="s">
        <v>27</v>
      </c>
      <c r="E63" s="4" t="s">
        <v>28</v>
      </c>
      <c r="F63" s="4">
        <v>2016</v>
      </c>
      <c r="G63" s="55">
        <v>119</v>
      </c>
      <c r="H63" s="55" t="s">
        <v>379</v>
      </c>
      <c r="I63" s="55">
        <v>2</v>
      </c>
      <c r="J63" s="4" t="s">
        <v>29</v>
      </c>
      <c r="K63" s="4" t="s">
        <v>38</v>
      </c>
      <c r="L63" s="4" t="s">
        <v>362</v>
      </c>
      <c r="M63" s="4" t="s">
        <v>363</v>
      </c>
      <c r="N63" s="4" t="s">
        <v>380</v>
      </c>
      <c r="O63" s="4" t="s">
        <v>381</v>
      </c>
      <c r="P63" s="4" t="s">
        <v>384</v>
      </c>
      <c r="Q63" s="4" t="s">
        <v>232</v>
      </c>
      <c r="R63" s="4" t="s">
        <v>90</v>
      </c>
      <c r="S63" s="4">
        <v>1</v>
      </c>
      <c r="T63" s="4" t="s">
        <v>45</v>
      </c>
      <c r="U63" s="4" t="s">
        <v>91</v>
      </c>
      <c r="V63" s="4" t="s">
        <v>78</v>
      </c>
      <c r="W63" s="4" t="s">
        <v>34</v>
      </c>
      <c r="X63" s="4" t="s">
        <v>118</v>
      </c>
      <c r="Y63" s="6"/>
      <c r="Z63" s="6"/>
      <c r="AA63" s="40"/>
      <c r="AB63" s="41"/>
      <c r="AC63" s="42"/>
      <c r="AD63" s="43"/>
      <c r="AE63" s="47"/>
      <c r="AF63" s="44"/>
    </row>
    <row r="64" spans="1:32" x14ac:dyDescent="0.25">
      <c r="A64" s="3">
        <v>408</v>
      </c>
      <c r="B64" s="4" t="s">
        <v>37</v>
      </c>
      <c r="C64" s="4" t="s">
        <v>26</v>
      </c>
      <c r="D64" s="4" t="s">
        <v>27</v>
      </c>
      <c r="E64" s="4" t="s">
        <v>28</v>
      </c>
      <c r="F64" s="4">
        <v>2016</v>
      </c>
      <c r="G64" s="55">
        <v>119</v>
      </c>
      <c r="H64" s="55" t="s">
        <v>379</v>
      </c>
      <c r="I64" s="55">
        <v>3</v>
      </c>
      <c r="J64" s="4" t="s">
        <v>29</v>
      </c>
      <c r="K64" s="4" t="s">
        <v>38</v>
      </c>
      <c r="L64" s="4" t="s">
        <v>362</v>
      </c>
      <c r="M64" s="4" t="s">
        <v>363</v>
      </c>
      <c r="N64" s="4" t="s">
        <v>380</v>
      </c>
      <c r="O64" s="4" t="s">
        <v>381</v>
      </c>
      <c r="P64" s="4" t="s">
        <v>92</v>
      </c>
      <c r="Q64" s="4" t="s">
        <v>243</v>
      </c>
      <c r="R64" s="4" t="s">
        <v>93</v>
      </c>
      <c r="S64" s="4">
        <v>1</v>
      </c>
      <c r="T64" s="4" t="s">
        <v>73</v>
      </c>
      <c r="U64" s="4" t="s">
        <v>94</v>
      </c>
      <c r="V64" s="4" t="s">
        <v>95</v>
      </c>
      <c r="W64" s="4" t="s">
        <v>34</v>
      </c>
      <c r="X64" s="4" t="s">
        <v>118</v>
      </c>
      <c r="Y64" s="6"/>
      <c r="Z64" s="6"/>
      <c r="AA64" s="40"/>
      <c r="AB64" s="41"/>
      <c r="AC64" s="42"/>
      <c r="AD64" s="43"/>
      <c r="AE64" s="47"/>
      <c r="AF64" s="44"/>
    </row>
    <row r="65" spans="1:33" x14ac:dyDescent="0.25">
      <c r="A65" s="3">
        <v>409</v>
      </c>
      <c r="B65" s="4" t="s">
        <v>37</v>
      </c>
      <c r="C65" s="4" t="s">
        <v>26</v>
      </c>
      <c r="D65" s="4" t="s">
        <v>27</v>
      </c>
      <c r="E65" s="4" t="s">
        <v>28</v>
      </c>
      <c r="F65" s="4">
        <v>2016</v>
      </c>
      <c r="G65" s="55">
        <v>119</v>
      </c>
      <c r="H65" s="55" t="s">
        <v>379</v>
      </c>
      <c r="I65" s="55">
        <v>4</v>
      </c>
      <c r="J65" s="4" t="s">
        <v>29</v>
      </c>
      <c r="K65" s="4" t="s">
        <v>38</v>
      </c>
      <c r="L65" s="4" t="s">
        <v>362</v>
      </c>
      <c r="M65" s="4" t="s">
        <v>363</v>
      </c>
      <c r="N65" s="4" t="s">
        <v>380</v>
      </c>
      <c r="O65" s="4" t="s">
        <v>385</v>
      </c>
      <c r="P65" s="4" t="s">
        <v>386</v>
      </c>
      <c r="Q65" s="4" t="s">
        <v>387</v>
      </c>
      <c r="R65" s="4" t="s">
        <v>388</v>
      </c>
      <c r="S65" s="4">
        <v>1</v>
      </c>
      <c r="T65" s="4" t="s">
        <v>73</v>
      </c>
      <c r="U65" s="4" t="s">
        <v>94</v>
      </c>
      <c r="V65" s="4" t="s">
        <v>95</v>
      </c>
      <c r="W65" s="4" t="s">
        <v>34</v>
      </c>
      <c r="X65" s="4" t="s">
        <v>118</v>
      </c>
      <c r="Y65" s="6"/>
      <c r="Z65" s="6"/>
      <c r="AA65" s="40"/>
      <c r="AB65" s="41"/>
      <c r="AC65" s="42"/>
      <c r="AD65" s="43"/>
      <c r="AE65" s="47"/>
      <c r="AF65" s="44"/>
    </row>
    <row r="66" spans="1:33" x14ac:dyDescent="0.25">
      <c r="A66" s="3">
        <v>410</v>
      </c>
      <c r="B66" s="4" t="s">
        <v>37</v>
      </c>
      <c r="C66" s="4" t="s">
        <v>26</v>
      </c>
      <c r="D66" s="4" t="s">
        <v>27</v>
      </c>
      <c r="E66" s="4" t="s">
        <v>28</v>
      </c>
      <c r="F66" s="4">
        <v>2016</v>
      </c>
      <c r="G66" s="55">
        <v>119</v>
      </c>
      <c r="H66" s="55" t="s">
        <v>389</v>
      </c>
      <c r="I66" s="55">
        <v>1</v>
      </c>
      <c r="J66" s="4" t="s">
        <v>29</v>
      </c>
      <c r="K66" s="4" t="s">
        <v>38</v>
      </c>
      <c r="L66" s="4" t="s">
        <v>362</v>
      </c>
      <c r="M66" s="4" t="s">
        <v>363</v>
      </c>
      <c r="N66" s="4" t="s">
        <v>390</v>
      </c>
      <c r="O66" s="4" t="s">
        <v>229</v>
      </c>
      <c r="P66" s="4" t="s">
        <v>230</v>
      </c>
      <c r="Q66" s="4" t="s">
        <v>391</v>
      </c>
      <c r="R66" s="4" t="s">
        <v>87</v>
      </c>
      <c r="S66" s="4">
        <v>1</v>
      </c>
      <c r="T66" s="4" t="s">
        <v>73</v>
      </c>
      <c r="U66" s="4" t="s">
        <v>80</v>
      </c>
      <c r="V66" s="4" t="s">
        <v>88</v>
      </c>
      <c r="W66" s="4" t="s">
        <v>34</v>
      </c>
      <c r="X66" s="4" t="s">
        <v>118</v>
      </c>
      <c r="Y66" s="6"/>
      <c r="Z66" s="6"/>
      <c r="AA66" s="40"/>
      <c r="AB66" s="41"/>
      <c r="AC66" s="42"/>
      <c r="AD66" s="43"/>
      <c r="AE66" s="47"/>
      <c r="AF66" s="44"/>
    </row>
    <row r="67" spans="1:33" x14ac:dyDescent="0.25">
      <c r="A67" s="3">
        <v>411</v>
      </c>
      <c r="B67" s="4" t="s">
        <v>37</v>
      </c>
      <c r="C67" s="4" t="s">
        <v>26</v>
      </c>
      <c r="D67" s="4" t="s">
        <v>27</v>
      </c>
      <c r="E67" s="4" t="s">
        <v>28</v>
      </c>
      <c r="F67" s="4">
        <v>2016</v>
      </c>
      <c r="G67" s="55">
        <v>119</v>
      </c>
      <c r="H67" s="55" t="s">
        <v>389</v>
      </c>
      <c r="I67" s="55">
        <v>2</v>
      </c>
      <c r="J67" s="4" t="s">
        <v>29</v>
      </c>
      <c r="K67" s="4" t="s">
        <v>38</v>
      </c>
      <c r="L67" s="4" t="s">
        <v>362</v>
      </c>
      <c r="M67" s="4" t="s">
        <v>363</v>
      </c>
      <c r="N67" s="4" t="s">
        <v>390</v>
      </c>
      <c r="O67" s="4" t="s">
        <v>229</v>
      </c>
      <c r="P67" s="4" t="s">
        <v>231</v>
      </c>
      <c r="Q67" s="4" t="s">
        <v>366</v>
      </c>
      <c r="R67" s="4" t="s">
        <v>90</v>
      </c>
      <c r="S67" s="4">
        <v>1</v>
      </c>
      <c r="T67" s="4" t="s">
        <v>45</v>
      </c>
      <c r="U67" s="4" t="s">
        <v>91</v>
      </c>
      <c r="V67" s="4" t="s">
        <v>78</v>
      </c>
      <c r="W67" s="4" t="s">
        <v>34</v>
      </c>
      <c r="X67" s="4" t="s">
        <v>118</v>
      </c>
      <c r="Y67" s="6"/>
      <c r="Z67" s="6"/>
      <c r="AA67" s="40"/>
      <c r="AB67" s="41"/>
      <c r="AC67" s="42"/>
      <c r="AD67" s="43"/>
      <c r="AE67" s="47"/>
      <c r="AF67" s="44"/>
    </row>
    <row r="68" spans="1:33" x14ac:dyDescent="0.25">
      <c r="A68" s="3">
        <v>412</v>
      </c>
      <c r="B68" s="4" t="s">
        <v>37</v>
      </c>
      <c r="C68" s="4" t="s">
        <v>26</v>
      </c>
      <c r="D68" s="4" t="s">
        <v>27</v>
      </c>
      <c r="E68" s="4" t="s">
        <v>28</v>
      </c>
      <c r="F68" s="4">
        <v>2016</v>
      </c>
      <c r="G68" s="55">
        <v>119</v>
      </c>
      <c r="H68" s="55" t="s">
        <v>389</v>
      </c>
      <c r="I68" s="55">
        <v>3</v>
      </c>
      <c r="J68" s="4" t="s">
        <v>29</v>
      </c>
      <c r="K68" s="4" t="s">
        <v>38</v>
      </c>
      <c r="L68" s="4" t="s">
        <v>362</v>
      </c>
      <c r="M68" s="4" t="s">
        <v>363</v>
      </c>
      <c r="N68" s="4" t="s">
        <v>390</v>
      </c>
      <c r="O68" s="4" t="s">
        <v>229</v>
      </c>
      <c r="P68" s="4" t="s">
        <v>92</v>
      </c>
      <c r="Q68" s="4" t="s">
        <v>243</v>
      </c>
      <c r="R68" s="4" t="s">
        <v>93</v>
      </c>
      <c r="S68" s="4">
        <v>1</v>
      </c>
      <c r="T68" s="4" t="s">
        <v>73</v>
      </c>
      <c r="U68" s="4" t="s">
        <v>94</v>
      </c>
      <c r="V68" s="4" t="s">
        <v>95</v>
      </c>
      <c r="W68" s="4" t="s">
        <v>34</v>
      </c>
      <c r="X68" s="4" t="s">
        <v>118</v>
      </c>
      <c r="Y68" s="6"/>
      <c r="Z68" s="6"/>
      <c r="AA68" s="40"/>
      <c r="AB68" s="41"/>
      <c r="AC68" s="42"/>
      <c r="AD68" s="43"/>
      <c r="AE68" s="47"/>
      <c r="AF68" s="44"/>
    </row>
    <row r="69" spans="1:33" x14ac:dyDescent="0.25">
      <c r="A69" s="3">
        <v>413</v>
      </c>
      <c r="B69" s="4" t="s">
        <v>37</v>
      </c>
      <c r="C69" s="4" t="s">
        <v>26</v>
      </c>
      <c r="D69" s="4" t="s">
        <v>27</v>
      </c>
      <c r="E69" s="4" t="s">
        <v>28</v>
      </c>
      <c r="F69" s="4">
        <v>2016</v>
      </c>
      <c r="G69" s="55">
        <v>119</v>
      </c>
      <c r="H69" s="55" t="s">
        <v>389</v>
      </c>
      <c r="I69" s="55">
        <v>4</v>
      </c>
      <c r="J69" s="4" t="s">
        <v>29</v>
      </c>
      <c r="K69" s="4" t="s">
        <v>38</v>
      </c>
      <c r="L69" s="4" t="s">
        <v>362</v>
      </c>
      <c r="M69" s="4" t="s">
        <v>363</v>
      </c>
      <c r="N69" s="4" t="s">
        <v>390</v>
      </c>
      <c r="O69" s="4" t="s">
        <v>234</v>
      </c>
      <c r="P69" s="4" t="s">
        <v>235</v>
      </c>
      <c r="Q69" s="4" t="s">
        <v>244</v>
      </c>
      <c r="R69" s="4" t="s">
        <v>237</v>
      </c>
      <c r="S69" s="4">
        <v>1</v>
      </c>
      <c r="T69" s="4" t="s">
        <v>73</v>
      </c>
      <c r="U69" s="4" t="s">
        <v>80</v>
      </c>
      <c r="V69" s="4" t="s">
        <v>238</v>
      </c>
      <c r="W69" s="4" t="s">
        <v>34</v>
      </c>
      <c r="X69" s="4" t="s">
        <v>118</v>
      </c>
      <c r="Y69" s="6"/>
      <c r="Z69" s="6"/>
      <c r="AA69" s="40"/>
      <c r="AB69" s="41"/>
      <c r="AC69" s="42"/>
      <c r="AD69" s="43"/>
      <c r="AE69" s="47"/>
      <c r="AF69" s="44"/>
    </row>
    <row r="70" spans="1:33" x14ac:dyDescent="0.25">
      <c r="A70" s="3">
        <v>414</v>
      </c>
      <c r="B70" s="4" t="s">
        <v>37</v>
      </c>
      <c r="C70" s="4" t="s">
        <v>26</v>
      </c>
      <c r="D70" s="4" t="s">
        <v>27</v>
      </c>
      <c r="E70" s="4" t="s">
        <v>28</v>
      </c>
      <c r="F70" s="4">
        <v>2016</v>
      </c>
      <c r="G70" s="55">
        <v>119</v>
      </c>
      <c r="H70" s="55" t="s">
        <v>389</v>
      </c>
      <c r="I70" s="55">
        <v>5</v>
      </c>
      <c r="J70" s="4" t="s">
        <v>29</v>
      </c>
      <c r="K70" s="4" t="s">
        <v>38</v>
      </c>
      <c r="L70" s="4" t="s">
        <v>362</v>
      </c>
      <c r="M70" s="4" t="s">
        <v>363</v>
      </c>
      <c r="N70" s="4" t="s">
        <v>390</v>
      </c>
      <c r="O70" s="4" t="s">
        <v>239</v>
      </c>
      <c r="P70" s="4" t="s">
        <v>240</v>
      </c>
      <c r="Q70" s="4" t="s">
        <v>241</v>
      </c>
      <c r="R70" s="4" t="s">
        <v>242</v>
      </c>
      <c r="S70" s="4">
        <v>6</v>
      </c>
      <c r="T70" s="4" t="s">
        <v>73</v>
      </c>
      <c r="U70" s="4" t="s">
        <v>80</v>
      </c>
      <c r="V70" s="4" t="s">
        <v>74</v>
      </c>
      <c r="W70" s="4" t="s">
        <v>34</v>
      </c>
      <c r="X70" s="4" t="s">
        <v>118</v>
      </c>
      <c r="Y70" s="6"/>
      <c r="Z70" s="6"/>
      <c r="AA70" s="40"/>
      <c r="AB70" s="41"/>
      <c r="AC70" s="42"/>
      <c r="AD70" s="43"/>
      <c r="AE70" s="47"/>
      <c r="AF70" s="44"/>
    </row>
    <row r="71" spans="1:33" x14ac:dyDescent="0.25">
      <c r="A71" s="3">
        <v>429</v>
      </c>
      <c r="B71" s="4" t="s">
        <v>37</v>
      </c>
      <c r="C71" s="4" t="s">
        <v>26</v>
      </c>
      <c r="D71" s="4" t="s">
        <v>27</v>
      </c>
      <c r="E71" s="4" t="s">
        <v>28</v>
      </c>
      <c r="F71" s="4">
        <v>2016</v>
      </c>
      <c r="G71" s="55">
        <v>119</v>
      </c>
      <c r="H71" s="55" t="s">
        <v>397</v>
      </c>
      <c r="I71" s="55">
        <v>1</v>
      </c>
      <c r="J71" s="4" t="s">
        <v>29</v>
      </c>
      <c r="K71" s="4" t="s">
        <v>38</v>
      </c>
      <c r="L71" s="4" t="s">
        <v>362</v>
      </c>
      <c r="M71" s="4" t="s">
        <v>363</v>
      </c>
      <c r="N71" s="4" t="s">
        <v>398</v>
      </c>
      <c r="O71" s="4" t="s">
        <v>399</v>
      </c>
      <c r="P71" s="4" t="s">
        <v>400</v>
      </c>
      <c r="Q71" s="4" t="s">
        <v>401</v>
      </c>
      <c r="R71" s="4" t="s">
        <v>402</v>
      </c>
      <c r="S71" s="4">
        <v>1</v>
      </c>
      <c r="T71" s="4" t="s">
        <v>151</v>
      </c>
      <c r="U71" s="4" t="s">
        <v>403</v>
      </c>
      <c r="V71" s="4" t="s">
        <v>247</v>
      </c>
      <c r="W71" s="4" t="s">
        <v>34</v>
      </c>
      <c r="X71" s="4" t="s">
        <v>118</v>
      </c>
      <c r="Y71" s="6"/>
      <c r="Z71" s="6"/>
      <c r="AA71" s="40"/>
      <c r="AB71" s="41"/>
      <c r="AC71" s="42"/>
      <c r="AD71" s="43"/>
      <c r="AE71" s="47"/>
      <c r="AF71" s="44"/>
    </row>
    <row r="72" spans="1:33" x14ac:dyDescent="0.25">
      <c r="A72" s="3">
        <v>430</v>
      </c>
      <c r="B72" s="4" t="s">
        <v>37</v>
      </c>
      <c r="C72" s="4" t="s">
        <v>26</v>
      </c>
      <c r="D72" s="4" t="s">
        <v>27</v>
      </c>
      <c r="E72" s="4" t="s">
        <v>28</v>
      </c>
      <c r="F72" s="4">
        <v>2016</v>
      </c>
      <c r="G72" s="55">
        <v>119</v>
      </c>
      <c r="H72" s="55" t="s">
        <v>397</v>
      </c>
      <c r="I72" s="55">
        <v>2</v>
      </c>
      <c r="J72" s="4" t="s">
        <v>29</v>
      </c>
      <c r="K72" s="4" t="s">
        <v>38</v>
      </c>
      <c r="L72" s="4" t="s">
        <v>362</v>
      </c>
      <c r="M72" s="4" t="s">
        <v>363</v>
      </c>
      <c r="N72" s="4" t="s">
        <v>398</v>
      </c>
      <c r="O72" s="4" t="s">
        <v>404</v>
      </c>
      <c r="P72" s="4" t="s">
        <v>405</v>
      </c>
      <c r="Q72" s="4" t="s">
        <v>401</v>
      </c>
      <c r="R72" s="4" t="s">
        <v>402</v>
      </c>
      <c r="S72" s="4">
        <v>1</v>
      </c>
      <c r="T72" s="4" t="s">
        <v>151</v>
      </c>
      <c r="U72" s="4" t="s">
        <v>403</v>
      </c>
      <c r="V72" s="4" t="s">
        <v>247</v>
      </c>
      <c r="W72" s="4" t="s">
        <v>34</v>
      </c>
      <c r="X72" s="4" t="s">
        <v>118</v>
      </c>
      <c r="Y72" s="6"/>
      <c r="Z72" s="6"/>
      <c r="AA72" s="40"/>
      <c r="AB72" s="41"/>
      <c r="AC72" s="42"/>
      <c r="AD72" s="43"/>
      <c r="AE72" s="47"/>
      <c r="AF72" s="44"/>
    </row>
    <row r="73" spans="1:33" ht="54" x14ac:dyDescent="0.25">
      <c r="A73" s="3">
        <v>472</v>
      </c>
      <c r="B73" s="4" t="s">
        <v>25</v>
      </c>
      <c r="C73" s="4" t="s">
        <v>26</v>
      </c>
      <c r="D73" s="4" t="s">
        <v>27</v>
      </c>
      <c r="E73" s="4" t="s">
        <v>28</v>
      </c>
      <c r="F73" s="4">
        <v>2013</v>
      </c>
      <c r="G73" s="55">
        <v>800</v>
      </c>
      <c r="H73" s="55" t="s">
        <v>407</v>
      </c>
      <c r="I73" s="55">
        <v>1</v>
      </c>
      <c r="J73" s="4" t="s">
        <v>29</v>
      </c>
      <c r="K73" s="4" t="s">
        <v>38</v>
      </c>
      <c r="L73" s="4" t="s">
        <v>31</v>
      </c>
      <c r="M73" s="4" t="s">
        <v>32</v>
      </c>
      <c r="N73" s="4" t="s">
        <v>408</v>
      </c>
      <c r="O73" s="4" t="s">
        <v>409</v>
      </c>
      <c r="P73" s="4" t="s">
        <v>410</v>
      </c>
      <c r="Q73" s="4" t="s">
        <v>82</v>
      </c>
      <c r="R73" s="4" t="s">
        <v>411</v>
      </c>
      <c r="S73" s="4">
        <v>0.8</v>
      </c>
      <c r="T73" s="4" t="s">
        <v>54</v>
      </c>
      <c r="U73" s="4" t="s">
        <v>289</v>
      </c>
      <c r="V73" s="4" t="s">
        <v>290</v>
      </c>
      <c r="W73" s="4" t="s">
        <v>34</v>
      </c>
      <c r="X73" s="4" t="s">
        <v>69</v>
      </c>
      <c r="Y73" s="7" t="s">
        <v>54</v>
      </c>
      <c r="Z73" s="7" t="s">
        <v>54</v>
      </c>
      <c r="AA73" s="40"/>
      <c r="AB73" s="41"/>
      <c r="AC73" s="42"/>
      <c r="AD73" s="43">
        <v>43353</v>
      </c>
      <c r="AE73" s="47"/>
      <c r="AF73" s="44" t="s">
        <v>1088</v>
      </c>
    </row>
    <row r="74" spans="1:33" ht="90" x14ac:dyDescent="0.25">
      <c r="A74" s="3">
        <v>473</v>
      </c>
      <c r="B74" s="4" t="s">
        <v>25</v>
      </c>
      <c r="C74" s="4" t="s">
        <v>26</v>
      </c>
      <c r="D74" s="4" t="s">
        <v>27</v>
      </c>
      <c r="E74" s="4" t="s">
        <v>28</v>
      </c>
      <c r="F74" s="4">
        <v>2013</v>
      </c>
      <c r="G74" s="55">
        <v>801</v>
      </c>
      <c r="H74" s="55" t="s">
        <v>412</v>
      </c>
      <c r="I74" s="55">
        <v>1</v>
      </c>
      <c r="J74" s="4" t="s">
        <v>29</v>
      </c>
      <c r="K74" s="4" t="s">
        <v>38</v>
      </c>
      <c r="L74" s="4" t="s">
        <v>31</v>
      </c>
      <c r="M74" s="4" t="s">
        <v>32</v>
      </c>
      <c r="N74" s="4" t="s">
        <v>413</v>
      </c>
      <c r="O74" s="4" t="s">
        <v>414</v>
      </c>
      <c r="P74" s="4" t="s">
        <v>415</v>
      </c>
      <c r="Q74" s="4" t="s">
        <v>416</v>
      </c>
      <c r="R74" s="4" t="s">
        <v>417</v>
      </c>
      <c r="S74" s="4">
        <v>0.9</v>
      </c>
      <c r="T74" s="4" t="s">
        <v>54</v>
      </c>
      <c r="U74" s="4" t="s">
        <v>289</v>
      </c>
      <c r="V74" s="4" t="s">
        <v>290</v>
      </c>
      <c r="W74" s="4" t="s">
        <v>34</v>
      </c>
      <c r="X74" s="4" t="s">
        <v>69</v>
      </c>
      <c r="Y74" s="7" t="s">
        <v>54</v>
      </c>
      <c r="Z74" s="7" t="s">
        <v>54</v>
      </c>
      <c r="AA74" s="40"/>
      <c r="AB74" s="41"/>
      <c r="AC74" s="42"/>
      <c r="AD74" s="43">
        <v>43353</v>
      </c>
      <c r="AE74" s="47"/>
      <c r="AF74" s="44" t="s">
        <v>1098</v>
      </c>
    </row>
    <row r="75" spans="1:33" ht="90" x14ac:dyDescent="0.25">
      <c r="A75" s="3">
        <v>474</v>
      </c>
      <c r="B75" s="4" t="s">
        <v>25</v>
      </c>
      <c r="C75" s="4" t="s">
        <v>26</v>
      </c>
      <c r="D75" s="4" t="s">
        <v>27</v>
      </c>
      <c r="E75" s="4" t="s">
        <v>28</v>
      </c>
      <c r="F75" s="4">
        <v>2013</v>
      </c>
      <c r="G75" s="55">
        <v>801</v>
      </c>
      <c r="H75" s="55" t="s">
        <v>412</v>
      </c>
      <c r="I75" s="55">
        <v>2</v>
      </c>
      <c r="J75" s="4" t="s">
        <v>29</v>
      </c>
      <c r="K75" s="4" t="s">
        <v>38</v>
      </c>
      <c r="L75" s="4" t="s">
        <v>31</v>
      </c>
      <c r="M75" s="4" t="s">
        <v>32</v>
      </c>
      <c r="N75" s="4" t="s">
        <v>413</v>
      </c>
      <c r="O75" s="4" t="s">
        <v>418</v>
      </c>
      <c r="P75" s="4" t="s">
        <v>419</v>
      </c>
      <c r="Q75" s="4" t="s">
        <v>82</v>
      </c>
      <c r="R75" s="4" t="s">
        <v>420</v>
      </c>
      <c r="S75" s="4">
        <v>0.8</v>
      </c>
      <c r="T75" s="4" t="s">
        <v>54</v>
      </c>
      <c r="U75" s="4" t="s">
        <v>289</v>
      </c>
      <c r="V75" s="4" t="s">
        <v>290</v>
      </c>
      <c r="W75" s="4" t="s">
        <v>34</v>
      </c>
      <c r="X75" s="4" t="s">
        <v>69</v>
      </c>
      <c r="Y75" s="7" t="s">
        <v>54</v>
      </c>
      <c r="Z75" s="7" t="s">
        <v>54</v>
      </c>
      <c r="AA75" s="40"/>
      <c r="AB75" s="41"/>
      <c r="AC75" s="42"/>
      <c r="AD75" s="43">
        <v>43353</v>
      </c>
      <c r="AE75" s="47"/>
      <c r="AF75" s="44" t="s">
        <v>1089</v>
      </c>
    </row>
    <row r="76" spans="1:33" ht="63" x14ac:dyDescent="0.25">
      <c r="A76" s="3">
        <v>477</v>
      </c>
      <c r="B76" s="4" t="s">
        <v>25</v>
      </c>
      <c r="C76" s="4" t="s">
        <v>26</v>
      </c>
      <c r="D76" s="4" t="s">
        <v>27</v>
      </c>
      <c r="E76" s="4" t="s">
        <v>28</v>
      </c>
      <c r="F76" s="4">
        <v>2013</v>
      </c>
      <c r="G76" s="55">
        <v>802</v>
      </c>
      <c r="H76" s="55" t="s">
        <v>421</v>
      </c>
      <c r="I76" s="55">
        <v>1</v>
      </c>
      <c r="J76" s="4" t="s">
        <v>29</v>
      </c>
      <c r="K76" s="4" t="s">
        <v>38</v>
      </c>
      <c r="L76" s="4" t="s">
        <v>31</v>
      </c>
      <c r="M76" s="4" t="s">
        <v>32</v>
      </c>
      <c r="N76" s="4" t="s">
        <v>422</v>
      </c>
      <c r="O76" s="4" t="s">
        <v>423</v>
      </c>
      <c r="P76" s="4" t="s">
        <v>424</v>
      </c>
      <c r="Q76" s="4" t="s">
        <v>82</v>
      </c>
      <c r="R76" s="4" t="s">
        <v>425</v>
      </c>
      <c r="S76" s="4">
        <v>0.8</v>
      </c>
      <c r="T76" s="4" t="s">
        <v>54</v>
      </c>
      <c r="U76" s="4" t="s">
        <v>289</v>
      </c>
      <c r="V76" s="4" t="s">
        <v>290</v>
      </c>
      <c r="W76" s="4" t="s">
        <v>34</v>
      </c>
      <c r="X76" s="4" t="s">
        <v>69</v>
      </c>
      <c r="Y76" s="7" t="s">
        <v>54</v>
      </c>
      <c r="Z76" s="7" t="s">
        <v>54</v>
      </c>
      <c r="AA76" s="40"/>
      <c r="AB76" s="41"/>
      <c r="AC76" s="42"/>
      <c r="AD76" s="43">
        <v>43353</v>
      </c>
      <c r="AE76" s="47"/>
      <c r="AF76" s="44" t="s">
        <v>1090</v>
      </c>
    </row>
    <row r="77" spans="1:33" x14ac:dyDescent="0.25">
      <c r="A77" s="3">
        <v>485</v>
      </c>
      <c r="B77" s="4" t="s">
        <v>25</v>
      </c>
      <c r="C77" s="4" t="s">
        <v>26</v>
      </c>
      <c r="D77" s="4" t="s">
        <v>27</v>
      </c>
      <c r="E77" s="4" t="s">
        <v>28</v>
      </c>
      <c r="F77" s="4">
        <v>2014</v>
      </c>
      <c r="G77" s="55">
        <v>873</v>
      </c>
      <c r="H77" s="55" t="s">
        <v>427</v>
      </c>
      <c r="I77" s="55">
        <v>1</v>
      </c>
      <c r="J77" s="4" t="s">
        <v>29</v>
      </c>
      <c r="K77" s="4" t="s">
        <v>30</v>
      </c>
      <c r="L77" s="4" t="s">
        <v>31</v>
      </c>
      <c r="M77" s="4" t="s">
        <v>32</v>
      </c>
      <c r="N77" s="4" t="s">
        <v>428</v>
      </c>
      <c r="O77" s="4" t="s">
        <v>429</v>
      </c>
      <c r="P77" s="4" t="s">
        <v>430</v>
      </c>
      <c r="Q77" s="4" t="s">
        <v>431</v>
      </c>
      <c r="R77" s="4" t="s">
        <v>432</v>
      </c>
      <c r="S77" s="4">
        <v>100</v>
      </c>
      <c r="T77" s="4" t="s">
        <v>84</v>
      </c>
      <c r="U77" s="4" t="s">
        <v>433</v>
      </c>
      <c r="V77" s="4" t="s">
        <v>33</v>
      </c>
      <c r="W77" s="4" t="s">
        <v>34</v>
      </c>
      <c r="X77" s="4" t="s">
        <v>118</v>
      </c>
      <c r="Y77" s="6"/>
      <c r="Z77" s="6"/>
      <c r="AA77" s="40"/>
      <c r="AB77" s="41"/>
      <c r="AC77" s="42"/>
      <c r="AD77" s="43"/>
      <c r="AE77" s="47"/>
      <c r="AF77" s="44"/>
    </row>
    <row r="78" spans="1:33" x14ac:dyDescent="0.25">
      <c r="A78" s="3">
        <v>502</v>
      </c>
      <c r="B78" s="4" t="s">
        <v>436</v>
      </c>
      <c r="C78" s="4" t="s">
        <v>26</v>
      </c>
      <c r="D78" s="4" t="s">
        <v>27</v>
      </c>
      <c r="E78" s="4" t="s">
        <v>28</v>
      </c>
      <c r="F78" s="4">
        <v>2016</v>
      </c>
      <c r="G78" s="55">
        <v>119</v>
      </c>
      <c r="H78" s="55" t="s">
        <v>434</v>
      </c>
      <c r="I78" s="55">
        <v>1</v>
      </c>
      <c r="J78" s="4" t="s">
        <v>29</v>
      </c>
      <c r="K78" s="4" t="s">
        <v>435</v>
      </c>
      <c r="L78" s="4" t="s">
        <v>31</v>
      </c>
      <c r="M78" s="4" t="s">
        <v>108</v>
      </c>
      <c r="N78" s="4" t="s">
        <v>437</v>
      </c>
      <c r="O78" s="4" t="s">
        <v>438</v>
      </c>
      <c r="P78" s="4" t="s">
        <v>439</v>
      </c>
      <c r="Q78" s="4" t="s">
        <v>440</v>
      </c>
      <c r="R78" s="4" t="s">
        <v>441</v>
      </c>
      <c r="S78" s="4">
        <v>1</v>
      </c>
      <c r="T78" s="4" t="s">
        <v>102</v>
      </c>
      <c r="U78" s="4" t="s">
        <v>42</v>
      </c>
      <c r="V78" s="4" t="s">
        <v>247</v>
      </c>
      <c r="W78" s="4" t="s">
        <v>34</v>
      </c>
      <c r="X78" s="4" t="s">
        <v>118</v>
      </c>
      <c r="Y78" s="6"/>
      <c r="Z78" s="6"/>
      <c r="AA78" s="40"/>
      <c r="AB78" s="41"/>
      <c r="AC78" s="42"/>
      <c r="AD78" s="43"/>
      <c r="AE78" s="47"/>
      <c r="AF78" s="44"/>
    </row>
    <row r="79" spans="1:33" x14ac:dyDescent="0.25">
      <c r="A79" s="3">
        <v>503</v>
      </c>
      <c r="B79" s="4" t="s">
        <v>436</v>
      </c>
      <c r="C79" s="4" t="s">
        <v>26</v>
      </c>
      <c r="D79" s="4" t="s">
        <v>27</v>
      </c>
      <c r="E79" s="4" t="s">
        <v>28</v>
      </c>
      <c r="F79" s="4">
        <v>2016</v>
      </c>
      <c r="G79" s="55">
        <v>119</v>
      </c>
      <c r="H79" s="55" t="s">
        <v>434</v>
      </c>
      <c r="I79" s="55">
        <v>2</v>
      </c>
      <c r="J79" s="4" t="s">
        <v>29</v>
      </c>
      <c r="K79" s="4" t="s">
        <v>435</v>
      </c>
      <c r="L79" s="4" t="s">
        <v>31</v>
      </c>
      <c r="M79" s="4" t="s">
        <v>108</v>
      </c>
      <c r="N79" s="4" t="s">
        <v>437</v>
      </c>
      <c r="O79" s="4" t="s">
        <v>438</v>
      </c>
      <c r="P79" s="4" t="s">
        <v>442</v>
      </c>
      <c r="Q79" s="4" t="s">
        <v>443</v>
      </c>
      <c r="R79" s="4" t="s">
        <v>444</v>
      </c>
      <c r="S79" s="4">
        <v>100</v>
      </c>
      <c r="T79" s="4" t="s">
        <v>102</v>
      </c>
      <c r="U79" s="4" t="s">
        <v>42</v>
      </c>
      <c r="V79" s="4" t="s">
        <v>247</v>
      </c>
      <c r="W79" s="4" t="s">
        <v>34</v>
      </c>
      <c r="X79" s="4" t="s">
        <v>118</v>
      </c>
      <c r="Y79" s="6"/>
      <c r="Z79" s="6"/>
      <c r="AA79" s="40"/>
      <c r="AB79" s="41"/>
      <c r="AC79" s="42"/>
      <c r="AD79" s="43"/>
      <c r="AE79" s="47"/>
      <c r="AF79" s="44"/>
    </row>
    <row r="80" spans="1:33" ht="90" x14ac:dyDescent="0.25">
      <c r="A80" s="3">
        <v>505</v>
      </c>
      <c r="B80" s="4" t="s">
        <v>446</v>
      </c>
      <c r="C80" s="4" t="s">
        <v>26</v>
      </c>
      <c r="D80" s="4" t="s">
        <v>27</v>
      </c>
      <c r="E80" s="4" t="s">
        <v>28</v>
      </c>
      <c r="F80" s="4">
        <v>2017</v>
      </c>
      <c r="G80" s="55">
        <v>102</v>
      </c>
      <c r="H80" s="55" t="s">
        <v>445</v>
      </c>
      <c r="I80" s="55">
        <v>1</v>
      </c>
      <c r="J80" s="4" t="s">
        <v>29</v>
      </c>
      <c r="K80" s="4" t="s">
        <v>435</v>
      </c>
      <c r="L80" s="4" t="s">
        <v>292</v>
      </c>
      <c r="M80" s="4" t="s">
        <v>32</v>
      </c>
      <c r="N80" s="4" t="s">
        <v>447</v>
      </c>
      <c r="O80" s="4" t="s">
        <v>448</v>
      </c>
      <c r="P80" s="4" t="s">
        <v>449</v>
      </c>
      <c r="Q80" s="4" t="s">
        <v>450</v>
      </c>
      <c r="R80" s="4" t="s">
        <v>451</v>
      </c>
      <c r="S80" s="4">
        <v>1</v>
      </c>
      <c r="T80" s="4" t="s">
        <v>452</v>
      </c>
      <c r="U80" s="4" t="s">
        <v>453</v>
      </c>
      <c r="V80" s="55" t="s">
        <v>454</v>
      </c>
      <c r="W80" s="4" t="s">
        <v>34</v>
      </c>
      <c r="X80" s="4" t="s">
        <v>107</v>
      </c>
      <c r="Y80" s="9" t="s">
        <v>54</v>
      </c>
      <c r="Z80" s="8" t="s">
        <v>56</v>
      </c>
      <c r="AA80" s="40">
        <v>0</v>
      </c>
      <c r="AB80" s="40">
        <v>0</v>
      </c>
      <c r="AC80" s="42" t="s">
        <v>107</v>
      </c>
      <c r="AD80" s="43">
        <v>43403</v>
      </c>
      <c r="AE80" s="47" t="s">
        <v>1076</v>
      </c>
      <c r="AF80" s="48" t="s">
        <v>1107</v>
      </c>
      <c r="AG80">
        <v>1</v>
      </c>
    </row>
    <row r="81" spans="1:33" ht="90" x14ac:dyDescent="0.25">
      <c r="A81" s="3">
        <v>506</v>
      </c>
      <c r="B81" s="4" t="s">
        <v>446</v>
      </c>
      <c r="C81" s="4" t="s">
        <v>26</v>
      </c>
      <c r="D81" s="4" t="s">
        <v>27</v>
      </c>
      <c r="E81" s="4" t="s">
        <v>28</v>
      </c>
      <c r="F81" s="4">
        <v>2017</v>
      </c>
      <c r="G81" s="55">
        <v>102</v>
      </c>
      <c r="H81" s="55" t="s">
        <v>445</v>
      </c>
      <c r="I81" s="55">
        <v>2</v>
      </c>
      <c r="J81" s="4" t="s">
        <v>29</v>
      </c>
      <c r="K81" s="4" t="s">
        <v>435</v>
      </c>
      <c r="L81" s="4" t="s">
        <v>292</v>
      </c>
      <c r="M81" s="4" t="s">
        <v>32</v>
      </c>
      <c r="N81" s="4" t="s">
        <v>447</v>
      </c>
      <c r="O81" s="4" t="s">
        <v>448</v>
      </c>
      <c r="P81" s="4" t="s">
        <v>455</v>
      </c>
      <c r="Q81" s="4" t="s">
        <v>456</v>
      </c>
      <c r="R81" s="4" t="s">
        <v>457</v>
      </c>
      <c r="S81" s="4">
        <v>1</v>
      </c>
      <c r="T81" s="4" t="s">
        <v>452</v>
      </c>
      <c r="U81" s="4" t="s">
        <v>453</v>
      </c>
      <c r="V81" s="55" t="s">
        <v>454</v>
      </c>
      <c r="W81" s="4" t="s">
        <v>34</v>
      </c>
      <c r="X81" s="4" t="s">
        <v>107</v>
      </c>
      <c r="Y81" s="9" t="s">
        <v>54</v>
      </c>
      <c r="Z81" s="8" t="s">
        <v>56</v>
      </c>
      <c r="AA81" s="40">
        <v>0</v>
      </c>
      <c r="AB81" s="40">
        <v>0</v>
      </c>
      <c r="AC81" s="42" t="s">
        <v>107</v>
      </c>
      <c r="AD81" s="43">
        <v>43403</v>
      </c>
      <c r="AE81" s="47" t="s">
        <v>1076</v>
      </c>
      <c r="AF81" s="48" t="s">
        <v>1107</v>
      </c>
      <c r="AG81">
        <v>1</v>
      </c>
    </row>
    <row r="82" spans="1:33" ht="45" x14ac:dyDescent="0.25">
      <c r="A82" s="3">
        <v>507</v>
      </c>
      <c r="B82" s="4" t="s">
        <v>446</v>
      </c>
      <c r="C82" s="4" t="s">
        <v>26</v>
      </c>
      <c r="D82" s="4" t="s">
        <v>27</v>
      </c>
      <c r="E82" s="4" t="s">
        <v>28</v>
      </c>
      <c r="F82" s="4">
        <v>2017</v>
      </c>
      <c r="G82" s="55">
        <v>102</v>
      </c>
      <c r="H82" s="55" t="s">
        <v>445</v>
      </c>
      <c r="I82" s="55">
        <v>3</v>
      </c>
      <c r="J82" s="4" t="s">
        <v>29</v>
      </c>
      <c r="K82" s="4" t="s">
        <v>435</v>
      </c>
      <c r="L82" s="4" t="s">
        <v>292</v>
      </c>
      <c r="M82" s="4" t="s">
        <v>32</v>
      </c>
      <c r="N82" s="4" t="s">
        <v>447</v>
      </c>
      <c r="O82" s="4" t="s">
        <v>448</v>
      </c>
      <c r="P82" s="4" t="s">
        <v>458</v>
      </c>
      <c r="Q82" s="4" t="s">
        <v>459</v>
      </c>
      <c r="R82" s="4" t="s">
        <v>460</v>
      </c>
      <c r="S82" s="4">
        <v>1</v>
      </c>
      <c r="T82" s="4" t="s">
        <v>452</v>
      </c>
      <c r="U82" s="4" t="s">
        <v>453</v>
      </c>
      <c r="V82" s="55" t="s">
        <v>461</v>
      </c>
      <c r="W82" s="4" t="s">
        <v>34</v>
      </c>
      <c r="X82" s="4" t="s">
        <v>107</v>
      </c>
      <c r="Y82" s="9" t="s">
        <v>54</v>
      </c>
      <c r="Z82" s="8" t="s">
        <v>56</v>
      </c>
      <c r="AA82" s="40">
        <v>0</v>
      </c>
      <c r="AB82" s="41"/>
      <c r="AC82" s="42" t="s">
        <v>107</v>
      </c>
      <c r="AD82" s="43">
        <v>43222</v>
      </c>
      <c r="AE82" s="47" t="s">
        <v>1076</v>
      </c>
      <c r="AF82" s="44" t="s">
        <v>1085</v>
      </c>
    </row>
    <row r="83" spans="1:33" ht="90" x14ac:dyDescent="0.25">
      <c r="A83" s="3">
        <v>509</v>
      </c>
      <c r="B83" s="4" t="s">
        <v>446</v>
      </c>
      <c r="C83" s="4" t="s">
        <v>26</v>
      </c>
      <c r="D83" s="4" t="s">
        <v>27</v>
      </c>
      <c r="E83" s="4" t="s">
        <v>28</v>
      </c>
      <c r="F83" s="4">
        <v>2017</v>
      </c>
      <c r="G83" s="55">
        <v>102</v>
      </c>
      <c r="H83" s="55" t="s">
        <v>462</v>
      </c>
      <c r="I83" s="55">
        <v>1</v>
      </c>
      <c r="J83" s="4" t="s">
        <v>29</v>
      </c>
      <c r="K83" s="4" t="s">
        <v>435</v>
      </c>
      <c r="L83" s="4" t="s">
        <v>292</v>
      </c>
      <c r="M83" s="4" t="s">
        <v>32</v>
      </c>
      <c r="N83" s="4" t="s">
        <v>463</v>
      </c>
      <c r="O83" s="4" t="s">
        <v>464</v>
      </c>
      <c r="P83" s="4" t="s">
        <v>465</v>
      </c>
      <c r="Q83" s="4" t="s">
        <v>466</v>
      </c>
      <c r="R83" s="4" t="s">
        <v>467</v>
      </c>
      <c r="S83" s="4">
        <v>1</v>
      </c>
      <c r="T83" s="4" t="s">
        <v>452</v>
      </c>
      <c r="U83" s="4" t="s">
        <v>453</v>
      </c>
      <c r="V83" s="55" t="s">
        <v>468</v>
      </c>
      <c r="W83" s="4" t="s">
        <v>34</v>
      </c>
      <c r="X83" s="4" t="s">
        <v>107</v>
      </c>
      <c r="Y83" s="9" t="s">
        <v>54</v>
      </c>
      <c r="Z83" s="8" t="s">
        <v>56</v>
      </c>
      <c r="AA83" s="40">
        <v>0</v>
      </c>
      <c r="AB83" s="40">
        <v>0</v>
      </c>
      <c r="AC83" s="42" t="s">
        <v>107</v>
      </c>
      <c r="AD83" s="43">
        <v>43403</v>
      </c>
      <c r="AE83" s="47" t="s">
        <v>1076</v>
      </c>
      <c r="AF83" s="48" t="s">
        <v>1107</v>
      </c>
      <c r="AG83">
        <v>1</v>
      </c>
    </row>
    <row r="84" spans="1:33" ht="36" x14ac:dyDescent="0.25">
      <c r="A84" s="3">
        <v>510</v>
      </c>
      <c r="B84" s="4" t="s">
        <v>469</v>
      </c>
      <c r="C84" s="4" t="s">
        <v>26</v>
      </c>
      <c r="D84" s="4" t="s">
        <v>27</v>
      </c>
      <c r="E84" s="4" t="s">
        <v>28</v>
      </c>
      <c r="F84" s="4">
        <v>2018</v>
      </c>
      <c r="G84" s="55">
        <v>85</v>
      </c>
      <c r="H84" s="55" t="s">
        <v>470</v>
      </c>
      <c r="I84" s="55">
        <v>1</v>
      </c>
      <c r="J84" s="4" t="s">
        <v>29</v>
      </c>
      <c r="K84" s="4" t="s">
        <v>38</v>
      </c>
      <c r="L84" s="4" t="s">
        <v>31</v>
      </c>
      <c r="M84" s="4" t="s">
        <v>60</v>
      </c>
      <c r="N84" s="4" t="s">
        <v>471</v>
      </c>
      <c r="O84" s="4" t="s">
        <v>472</v>
      </c>
      <c r="P84" s="4" t="s">
        <v>473</v>
      </c>
      <c r="Q84" s="4" t="s">
        <v>474</v>
      </c>
      <c r="R84" s="4" t="s">
        <v>475</v>
      </c>
      <c r="S84" s="4">
        <v>1</v>
      </c>
      <c r="T84" s="4" t="s">
        <v>476</v>
      </c>
      <c r="U84" s="4" t="s">
        <v>477</v>
      </c>
      <c r="V84" s="55" t="s">
        <v>478</v>
      </c>
      <c r="W84" s="4" t="s">
        <v>34</v>
      </c>
      <c r="X84" s="4" t="s">
        <v>107</v>
      </c>
      <c r="Y84" s="10" t="s">
        <v>1022</v>
      </c>
      <c r="Z84" s="10" t="s">
        <v>1026</v>
      </c>
      <c r="AA84" s="40"/>
      <c r="AB84" s="41"/>
      <c r="AC84" s="42" t="s">
        <v>107</v>
      </c>
      <c r="AD84" s="43"/>
      <c r="AE84" s="47"/>
      <c r="AF84" s="44"/>
    </row>
    <row r="85" spans="1:33" ht="36" x14ac:dyDescent="0.25">
      <c r="A85" s="3">
        <v>511</v>
      </c>
      <c r="B85" s="4" t="s">
        <v>469</v>
      </c>
      <c r="C85" s="4" t="s">
        <v>26</v>
      </c>
      <c r="D85" s="4" t="s">
        <v>27</v>
      </c>
      <c r="E85" s="4" t="s">
        <v>28</v>
      </c>
      <c r="F85" s="4">
        <v>2018</v>
      </c>
      <c r="G85" s="55">
        <v>85</v>
      </c>
      <c r="H85" s="55" t="s">
        <v>470</v>
      </c>
      <c r="I85" s="55">
        <v>2</v>
      </c>
      <c r="J85" s="4" t="s">
        <v>29</v>
      </c>
      <c r="K85" s="4" t="s">
        <v>38</v>
      </c>
      <c r="L85" s="4" t="s">
        <v>31</v>
      </c>
      <c r="M85" s="4" t="s">
        <v>60</v>
      </c>
      <c r="N85" s="4" t="s">
        <v>471</v>
      </c>
      <c r="O85" s="4" t="s">
        <v>479</v>
      </c>
      <c r="P85" s="4" t="s">
        <v>473</v>
      </c>
      <c r="Q85" s="4" t="s">
        <v>474</v>
      </c>
      <c r="R85" s="4" t="s">
        <v>475</v>
      </c>
      <c r="S85" s="4">
        <v>1</v>
      </c>
      <c r="T85" s="4" t="s">
        <v>476</v>
      </c>
      <c r="U85" s="4" t="s">
        <v>477</v>
      </c>
      <c r="V85" s="55" t="s">
        <v>478</v>
      </c>
      <c r="W85" s="4" t="s">
        <v>34</v>
      </c>
      <c r="X85" s="4" t="s">
        <v>107</v>
      </c>
      <c r="Y85" s="10" t="s">
        <v>1022</v>
      </c>
      <c r="Z85" s="10" t="s">
        <v>1026</v>
      </c>
      <c r="AA85" s="40"/>
      <c r="AB85" s="41"/>
      <c r="AC85" s="42" t="s">
        <v>107</v>
      </c>
      <c r="AD85" s="43"/>
      <c r="AE85" s="47"/>
      <c r="AF85" s="44"/>
    </row>
    <row r="86" spans="1:33" ht="36" x14ac:dyDescent="0.25">
      <c r="A86" s="3">
        <v>512</v>
      </c>
      <c r="B86" s="4" t="s">
        <v>469</v>
      </c>
      <c r="C86" s="4" t="s">
        <v>26</v>
      </c>
      <c r="D86" s="4" t="s">
        <v>27</v>
      </c>
      <c r="E86" s="4" t="s">
        <v>28</v>
      </c>
      <c r="F86" s="4">
        <v>2018</v>
      </c>
      <c r="G86" s="55">
        <v>85</v>
      </c>
      <c r="H86" s="55" t="s">
        <v>470</v>
      </c>
      <c r="I86" s="55">
        <v>3</v>
      </c>
      <c r="J86" s="4" t="s">
        <v>29</v>
      </c>
      <c r="K86" s="4" t="s">
        <v>38</v>
      </c>
      <c r="L86" s="4" t="s">
        <v>31</v>
      </c>
      <c r="M86" s="4" t="s">
        <v>60</v>
      </c>
      <c r="N86" s="4" t="s">
        <v>471</v>
      </c>
      <c r="O86" s="4" t="s">
        <v>480</v>
      </c>
      <c r="P86" s="4" t="s">
        <v>473</v>
      </c>
      <c r="Q86" s="4" t="s">
        <v>474</v>
      </c>
      <c r="R86" s="4" t="s">
        <v>475</v>
      </c>
      <c r="S86" s="4">
        <v>1</v>
      </c>
      <c r="T86" s="4" t="s">
        <v>476</v>
      </c>
      <c r="U86" s="4" t="s">
        <v>477</v>
      </c>
      <c r="V86" s="55" t="s">
        <v>478</v>
      </c>
      <c r="W86" s="4" t="s">
        <v>34</v>
      </c>
      <c r="X86" s="4" t="s">
        <v>107</v>
      </c>
      <c r="Y86" s="10" t="s">
        <v>1022</v>
      </c>
      <c r="Z86" s="10" t="s">
        <v>1026</v>
      </c>
      <c r="AA86" s="40"/>
      <c r="AB86" s="41"/>
      <c r="AC86" s="42" t="s">
        <v>107</v>
      </c>
      <c r="AD86" s="43"/>
      <c r="AE86" s="47"/>
      <c r="AF86" s="44"/>
    </row>
    <row r="87" spans="1:33" ht="36" x14ac:dyDescent="0.25">
      <c r="A87" s="3">
        <v>513</v>
      </c>
      <c r="B87" s="4" t="s">
        <v>469</v>
      </c>
      <c r="C87" s="4" t="s">
        <v>26</v>
      </c>
      <c r="D87" s="4" t="s">
        <v>27</v>
      </c>
      <c r="E87" s="4" t="s">
        <v>28</v>
      </c>
      <c r="F87" s="4">
        <v>2018</v>
      </c>
      <c r="G87" s="55">
        <v>85</v>
      </c>
      <c r="H87" s="55" t="s">
        <v>470</v>
      </c>
      <c r="I87" s="55">
        <v>4</v>
      </c>
      <c r="J87" s="4" t="s">
        <v>29</v>
      </c>
      <c r="K87" s="4" t="s">
        <v>38</v>
      </c>
      <c r="L87" s="4" t="s">
        <v>31</v>
      </c>
      <c r="M87" s="4" t="s">
        <v>60</v>
      </c>
      <c r="N87" s="4" t="s">
        <v>471</v>
      </c>
      <c r="O87" s="4" t="s">
        <v>481</v>
      </c>
      <c r="P87" s="4" t="s">
        <v>473</v>
      </c>
      <c r="Q87" s="4" t="s">
        <v>474</v>
      </c>
      <c r="R87" s="4" t="s">
        <v>475</v>
      </c>
      <c r="S87" s="4">
        <v>1</v>
      </c>
      <c r="T87" s="4" t="s">
        <v>476</v>
      </c>
      <c r="U87" s="4" t="s">
        <v>477</v>
      </c>
      <c r="V87" s="55" t="s">
        <v>478</v>
      </c>
      <c r="W87" s="4" t="s">
        <v>34</v>
      </c>
      <c r="X87" s="4" t="s">
        <v>107</v>
      </c>
      <c r="Y87" s="10" t="s">
        <v>1022</v>
      </c>
      <c r="Z87" s="10" t="s">
        <v>1026</v>
      </c>
      <c r="AA87" s="40"/>
      <c r="AB87" s="41"/>
      <c r="AC87" s="42" t="s">
        <v>107</v>
      </c>
      <c r="AD87" s="43"/>
      <c r="AE87" s="47"/>
      <c r="AF87" s="44"/>
    </row>
    <row r="88" spans="1:33" ht="36" x14ac:dyDescent="0.25">
      <c r="A88" s="3">
        <v>514</v>
      </c>
      <c r="B88" s="4" t="s">
        <v>469</v>
      </c>
      <c r="C88" s="4" t="s">
        <v>26</v>
      </c>
      <c r="D88" s="4" t="s">
        <v>27</v>
      </c>
      <c r="E88" s="4" t="s">
        <v>28</v>
      </c>
      <c r="F88" s="4">
        <v>2018</v>
      </c>
      <c r="G88" s="55">
        <v>85</v>
      </c>
      <c r="H88" s="55" t="s">
        <v>470</v>
      </c>
      <c r="I88" s="55">
        <v>5</v>
      </c>
      <c r="J88" s="4" t="s">
        <v>29</v>
      </c>
      <c r="K88" s="4" t="s">
        <v>38</v>
      </c>
      <c r="L88" s="4" t="s">
        <v>31</v>
      </c>
      <c r="M88" s="4" t="s">
        <v>60</v>
      </c>
      <c r="N88" s="4" t="s">
        <v>471</v>
      </c>
      <c r="O88" s="4" t="s">
        <v>482</v>
      </c>
      <c r="P88" s="4" t="s">
        <v>473</v>
      </c>
      <c r="Q88" s="4" t="s">
        <v>474</v>
      </c>
      <c r="R88" s="4" t="s">
        <v>475</v>
      </c>
      <c r="S88" s="4">
        <v>1</v>
      </c>
      <c r="T88" s="4" t="s">
        <v>476</v>
      </c>
      <c r="U88" s="4" t="s">
        <v>477</v>
      </c>
      <c r="V88" s="55" t="s">
        <v>478</v>
      </c>
      <c r="W88" s="4" t="s">
        <v>34</v>
      </c>
      <c r="X88" s="4" t="s">
        <v>107</v>
      </c>
      <c r="Y88" s="10" t="s">
        <v>1022</v>
      </c>
      <c r="Z88" s="10" t="s">
        <v>1026</v>
      </c>
      <c r="AA88" s="40"/>
      <c r="AB88" s="41"/>
      <c r="AC88" s="42" t="s">
        <v>107</v>
      </c>
      <c r="AD88" s="43"/>
      <c r="AE88" s="47"/>
      <c r="AF88" s="44"/>
    </row>
    <row r="89" spans="1:33" ht="36" x14ac:dyDescent="0.25">
      <c r="A89" s="3">
        <v>515</v>
      </c>
      <c r="B89" s="4" t="s">
        <v>469</v>
      </c>
      <c r="C89" s="4" t="s">
        <v>26</v>
      </c>
      <c r="D89" s="4" t="s">
        <v>27</v>
      </c>
      <c r="E89" s="4" t="s">
        <v>28</v>
      </c>
      <c r="F89" s="4">
        <v>2018</v>
      </c>
      <c r="G89" s="55">
        <v>85</v>
      </c>
      <c r="H89" s="55" t="s">
        <v>483</v>
      </c>
      <c r="I89" s="55">
        <v>1</v>
      </c>
      <c r="J89" s="4" t="s">
        <v>29</v>
      </c>
      <c r="K89" s="4" t="s">
        <v>38</v>
      </c>
      <c r="L89" s="4" t="s">
        <v>31</v>
      </c>
      <c r="M89" s="4" t="s">
        <v>60</v>
      </c>
      <c r="N89" s="4" t="s">
        <v>484</v>
      </c>
      <c r="O89" s="4" t="s">
        <v>485</v>
      </c>
      <c r="P89" s="4" t="s">
        <v>486</v>
      </c>
      <c r="Q89" s="4" t="s">
        <v>487</v>
      </c>
      <c r="R89" s="4" t="s">
        <v>488</v>
      </c>
      <c r="S89" s="4">
        <v>1</v>
      </c>
      <c r="T89" s="4" t="s">
        <v>489</v>
      </c>
      <c r="U89" s="4" t="s">
        <v>490</v>
      </c>
      <c r="V89" s="55" t="s">
        <v>491</v>
      </c>
      <c r="W89" s="4" t="s">
        <v>34</v>
      </c>
      <c r="X89" s="4" t="s">
        <v>107</v>
      </c>
      <c r="Y89" s="10" t="s">
        <v>1022</v>
      </c>
      <c r="Z89" s="10" t="s">
        <v>1027</v>
      </c>
      <c r="AA89" s="40"/>
      <c r="AB89" s="41"/>
      <c r="AC89" s="42" t="s">
        <v>107</v>
      </c>
      <c r="AD89" s="43"/>
      <c r="AE89" s="47"/>
      <c r="AF89" s="44"/>
    </row>
    <row r="90" spans="1:33" x14ac:dyDescent="0.25">
      <c r="A90" s="3">
        <v>516</v>
      </c>
      <c r="B90" s="4" t="s">
        <v>469</v>
      </c>
      <c r="C90" s="4" t="s">
        <v>26</v>
      </c>
      <c r="D90" s="4" t="s">
        <v>27</v>
      </c>
      <c r="E90" s="4" t="s">
        <v>28</v>
      </c>
      <c r="F90" s="4">
        <v>2018</v>
      </c>
      <c r="G90" s="55">
        <v>85</v>
      </c>
      <c r="H90" s="55" t="s">
        <v>492</v>
      </c>
      <c r="I90" s="55">
        <v>1</v>
      </c>
      <c r="J90" s="4" t="s">
        <v>29</v>
      </c>
      <c r="K90" s="4" t="s">
        <v>38</v>
      </c>
      <c r="L90" s="4" t="s">
        <v>31</v>
      </c>
      <c r="M90" s="4" t="s">
        <v>60</v>
      </c>
      <c r="N90" s="4" t="s">
        <v>484</v>
      </c>
      <c r="O90" s="4" t="s">
        <v>493</v>
      </c>
      <c r="P90" s="4" t="s">
        <v>494</v>
      </c>
      <c r="Q90" s="4" t="s">
        <v>288</v>
      </c>
      <c r="R90" s="4" t="s">
        <v>495</v>
      </c>
      <c r="S90" s="4">
        <v>1</v>
      </c>
      <c r="T90" s="4" t="s">
        <v>426</v>
      </c>
      <c r="U90" s="4" t="s">
        <v>496</v>
      </c>
      <c r="V90" s="55" t="s">
        <v>497</v>
      </c>
      <c r="W90" s="4" t="s">
        <v>34</v>
      </c>
      <c r="X90" s="4" t="s">
        <v>107</v>
      </c>
      <c r="Y90" s="9" t="s">
        <v>54</v>
      </c>
      <c r="Z90" s="8" t="s">
        <v>426</v>
      </c>
      <c r="AA90" s="40"/>
      <c r="AB90" s="41"/>
      <c r="AC90" s="42" t="s">
        <v>107</v>
      </c>
      <c r="AD90" s="43"/>
      <c r="AE90" s="47"/>
      <c r="AF90" s="44"/>
    </row>
    <row r="91" spans="1:33" x14ac:dyDescent="0.25">
      <c r="A91" s="3">
        <v>517</v>
      </c>
      <c r="B91" s="4" t="s">
        <v>469</v>
      </c>
      <c r="C91" s="4" t="s">
        <v>26</v>
      </c>
      <c r="D91" s="4" t="s">
        <v>27</v>
      </c>
      <c r="E91" s="4" t="s">
        <v>28</v>
      </c>
      <c r="F91" s="4">
        <v>2018</v>
      </c>
      <c r="G91" s="55">
        <v>85</v>
      </c>
      <c r="H91" s="55" t="s">
        <v>498</v>
      </c>
      <c r="I91" s="55">
        <v>1</v>
      </c>
      <c r="J91" s="4" t="s">
        <v>29</v>
      </c>
      <c r="K91" s="4" t="s">
        <v>38</v>
      </c>
      <c r="L91" s="4" t="s">
        <v>31</v>
      </c>
      <c r="M91" s="4" t="s">
        <v>60</v>
      </c>
      <c r="N91" s="4" t="s">
        <v>484</v>
      </c>
      <c r="O91" s="4" t="s">
        <v>499</v>
      </c>
      <c r="P91" s="4" t="s">
        <v>500</v>
      </c>
      <c r="Q91" s="4" t="s">
        <v>501</v>
      </c>
      <c r="R91" s="4" t="s">
        <v>502</v>
      </c>
      <c r="S91" s="4">
        <v>1</v>
      </c>
      <c r="T91" s="4" t="s">
        <v>503</v>
      </c>
      <c r="U91" s="4" t="s">
        <v>490</v>
      </c>
      <c r="V91" s="55" t="s">
        <v>504</v>
      </c>
      <c r="W91" s="4" t="s">
        <v>34</v>
      </c>
      <c r="X91" s="4" t="s">
        <v>107</v>
      </c>
      <c r="Y91" s="9" t="s">
        <v>54</v>
      </c>
      <c r="Z91" s="8" t="s">
        <v>56</v>
      </c>
      <c r="AA91" s="40"/>
      <c r="AB91" s="41"/>
      <c r="AC91" s="42" t="s">
        <v>107</v>
      </c>
      <c r="AD91" s="43"/>
      <c r="AE91" s="47"/>
      <c r="AF91" s="44"/>
    </row>
    <row r="92" spans="1:33" x14ac:dyDescent="0.25">
      <c r="A92" s="3">
        <v>518</v>
      </c>
      <c r="B92" s="4" t="s">
        <v>469</v>
      </c>
      <c r="C92" s="4" t="s">
        <v>26</v>
      </c>
      <c r="D92" s="4" t="s">
        <v>27</v>
      </c>
      <c r="E92" s="4" t="s">
        <v>28</v>
      </c>
      <c r="F92" s="4">
        <v>2018</v>
      </c>
      <c r="G92" s="55">
        <v>85</v>
      </c>
      <c r="H92" s="55" t="s">
        <v>505</v>
      </c>
      <c r="I92" s="55">
        <v>1</v>
      </c>
      <c r="J92" s="4" t="s">
        <v>29</v>
      </c>
      <c r="K92" s="4" t="s">
        <v>38</v>
      </c>
      <c r="L92" s="4" t="s">
        <v>31</v>
      </c>
      <c r="M92" s="4" t="s">
        <v>60</v>
      </c>
      <c r="N92" s="4" t="s">
        <v>484</v>
      </c>
      <c r="O92" s="4" t="s">
        <v>506</v>
      </c>
      <c r="P92" s="4" t="s">
        <v>507</v>
      </c>
      <c r="Q92" s="4" t="s">
        <v>508</v>
      </c>
      <c r="R92" s="4" t="s">
        <v>509</v>
      </c>
      <c r="S92" s="4">
        <v>1</v>
      </c>
      <c r="T92" s="4" t="s">
        <v>200</v>
      </c>
      <c r="U92" s="4" t="s">
        <v>490</v>
      </c>
      <c r="V92" s="55" t="s">
        <v>510</v>
      </c>
      <c r="W92" s="4" t="s">
        <v>34</v>
      </c>
      <c r="X92" s="4" t="s">
        <v>107</v>
      </c>
      <c r="Y92" s="9" t="s">
        <v>54</v>
      </c>
      <c r="Z92" s="8" t="s">
        <v>200</v>
      </c>
      <c r="AA92" s="40"/>
      <c r="AB92" s="41"/>
      <c r="AC92" s="42" t="s">
        <v>107</v>
      </c>
      <c r="AD92" s="43"/>
      <c r="AE92" s="47"/>
      <c r="AF92" s="44"/>
    </row>
    <row r="93" spans="1:33" x14ac:dyDescent="0.25">
      <c r="A93" s="3">
        <v>519</v>
      </c>
      <c r="B93" s="4" t="s">
        <v>469</v>
      </c>
      <c r="C93" s="4" t="s">
        <v>26</v>
      </c>
      <c r="D93" s="4" t="s">
        <v>27</v>
      </c>
      <c r="E93" s="4" t="s">
        <v>28</v>
      </c>
      <c r="F93" s="4">
        <v>2018</v>
      </c>
      <c r="G93" s="55">
        <v>85</v>
      </c>
      <c r="H93" s="55" t="s">
        <v>505</v>
      </c>
      <c r="I93" s="55">
        <v>2</v>
      </c>
      <c r="J93" s="4" t="s">
        <v>29</v>
      </c>
      <c r="K93" s="4" t="s">
        <v>38</v>
      </c>
      <c r="L93" s="4" t="s">
        <v>31</v>
      </c>
      <c r="M93" s="4" t="s">
        <v>60</v>
      </c>
      <c r="N93" s="4" t="s">
        <v>484</v>
      </c>
      <c r="O93" s="4" t="s">
        <v>511</v>
      </c>
      <c r="P93" s="4" t="s">
        <v>512</v>
      </c>
      <c r="Q93" s="4" t="s">
        <v>513</v>
      </c>
      <c r="R93" s="4" t="s">
        <v>514</v>
      </c>
      <c r="S93" s="4">
        <v>1</v>
      </c>
      <c r="T93" s="4" t="s">
        <v>200</v>
      </c>
      <c r="U93" s="4" t="s">
        <v>490</v>
      </c>
      <c r="V93" s="55" t="s">
        <v>510</v>
      </c>
      <c r="W93" s="4" t="s">
        <v>34</v>
      </c>
      <c r="X93" s="4" t="s">
        <v>107</v>
      </c>
      <c r="Y93" s="9" t="s">
        <v>54</v>
      </c>
      <c r="Z93" s="8" t="s">
        <v>200</v>
      </c>
      <c r="AA93" s="40"/>
      <c r="AB93" s="41"/>
      <c r="AC93" s="42" t="s">
        <v>107</v>
      </c>
      <c r="AD93" s="43"/>
      <c r="AE93" s="47"/>
      <c r="AF93" s="44"/>
    </row>
    <row r="94" spans="1:33" ht="36" x14ac:dyDescent="0.25">
      <c r="A94" s="3">
        <v>520</v>
      </c>
      <c r="B94" s="4" t="s">
        <v>469</v>
      </c>
      <c r="C94" s="4" t="s">
        <v>26</v>
      </c>
      <c r="D94" s="4" t="s">
        <v>27</v>
      </c>
      <c r="E94" s="4" t="s">
        <v>28</v>
      </c>
      <c r="F94" s="4">
        <v>2018</v>
      </c>
      <c r="G94" s="55">
        <v>85</v>
      </c>
      <c r="H94" s="55" t="s">
        <v>515</v>
      </c>
      <c r="I94" s="55">
        <v>1</v>
      </c>
      <c r="J94" s="4" t="s">
        <v>29</v>
      </c>
      <c r="K94" s="4" t="s">
        <v>38</v>
      </c>
      <c r="L94" s="4" t="s">
        <v>31</v>
      </c>
      <c r="M94" s="4" t="s">
        <v>60</v>
      </c>
      <c r="N94" s="4" t="s">
        <v>484</v>
      </c>
      <c r="O94" s="4" t="s">
        <v>516</v>
      </c>
      <c r="P94" s="4" t="s">
        <v>517</v>
      </c>
      <c r="Q94" s="4" t="s">
        <v>518</v>
      </c>
      <c r="R94" s="4" t="s">
        <v>519</v>
      </c>
      <c r="S94" s="4">
        <v>1</v>
      </c>
      <c r="T94" s="4" t="s">
        <v>406</v>
      </c>
      <c r="U94" s="4" t="s">
        <v>490</v>
      </c>
      <c r="V94" s="55" t="s">
        <v>510</v>
      </c>
      <c r="W94" s="4" t="s">
        <v>34</v>
      </c>
      <c r="X94" s="4" t="s">
        <v>107</v>
      </c>
      <c r="Y94" s="10" t="s">
        <v>1022</v>
      </c>
      <c r="Z94" s="10" t="s">
        <v>1028</v>
      </c>
      <c r="AA94" s="40"/>
      <c r="AB94" s="41"/>
      <c r="AC94" s="42" t="s">
        <v>107</v>
      </c>
      <c r="AD94" s="43"/>
      <c r="AE94" s="47"/>
      <c r="AF94" s="44"/>
    </row>
    <row r="95" spans="1:33" ht="36" x14ac:dyDescent="0.25">
      <c r="A95" s="3">
        <v>521</v>
      </c>
      <c r="B95" s="4" t="s">
        <v>469</v>
      </c>
      <c r="C95" s="4" t="s">
        <v>26</v>
      </c>
      <c r="D95" s="4" t="s">
        <v>27</v>
      </c>
      <c r="E95" s="4" t="s">
        <v>28</v>
      </c>
      <c r="F95" s="4">
        <v>2018</v>
      </c>
      <c r="G95" s="55">
        <v>85</v>
      </c>
      <c r="H95" s="55" t="s">
        <v>515</v>
      </c>
      <c r="I95" s="55">
        <v>2</v>
      </c>
      <c r="J95" s="4" t="s">
        <v>29</v>
      </c>
      <c r="K95" s="4" t="s">
        <v>38</v>
      </c>
      <c r="L95" s="4" t="s">
        <v>31</v>
      </c>
      <c r="M95" s="4" t="s">
        <v>60</v>
      </c>
      <c r="N95" s="4" t="s">
        <v>484</v>
      </c>
      <c r="O95" s="4" t="s">
        <v>520</v>
      </c>
      <c r="P95" s="4" t="s">
        <v>517</v>
      </c>
      <c r="Q95" s="4" t="s">
        <v>521</v>
      </c>
      <c r="R95" s="4" t="s">
        <v>522</v>
      </c>
      <c r="S95" s="4">
        <v>1</v>
      </c>
      <c r="T95" s="4" t="s">
        <v>406</v>
      </c>
      <c r="U95" s="4" t="s">
        <v>490</v>
      </c>
      <c r="V95" s="55" t="s">
        <v>510</v>
      </c>
      <c r="W95" s="4" t="s">
        <v>34</v>
      </c>
      <c r="X95" s="4" t="s">
        <v>107</v>
      </c>
      <c r="Y95" s="10" t="s">
        <v>1022</v>
      </c>
      <c r="Z95" s="10" t="s">
        <v>1028</v>
      </c>
      <c r="AA95" s="40"/>
      <c r="AB95" s="41"/>
      <c r="AC95" s="42" t="s">
        <v>107</v>
      </c>
      <c r="AD95" s="43"/>
      <c r="AE95" s="47"/>
      <c r="AF95" s="44"/>
    </row>
    <row r="96" spans="1:33" ht="18" x14ac:dyDescent="0.25">
      <c r="A96" s="3">
        <v>522</v>
      </c>
      <c r="B96" s="4" t="s">
        <v>469</v>
      </c>
      <c r="C96" s="4" t="s">
        <v>26</v>
      </c>
      <c r="D96" s="4" t="s">
        <v>27</v>
      </c>
      <c r="E96" s="4" t="s">
        <v>28</v>
      </c>
      <c r="F96" s="4">
        <v>2018</v>
      </c>
      <c r="G96" s="55">
        <v>85</v>
      </c>
      <c r="H96" s="55" t="s">
        <v>523</v>
      </c>
      <c r="I96" s="55">
        <v>1</v>
      </c>
      <c r="J96" s="4" t="s">
        <v>29</v>
      </c>
      <c r="K96" s="4" t="s">
        <v>38</v>
      </c>
      <c r="L96" s="4" t="s">
        <v>31</v>
      </c>
      <c r="M96" s="4" t="s">
        <v>60</v>
      </c>
      <c r="N96" s="4" t="s">
        <v>484</v>
      </c>
      <c r="O96" s="4" t="s">
        <v>524</v>
      </c>
      <c r="P96" s="4" t="s">
        <v>525</v>
      </c>
      <c r="Q96" s="4" t="s">
        <v>526</v>
      </c>
      <c r="R96" s="4" t="s">
        <v>527</v>
      </c>
      <c r="S96" s="4">
        <v>2</v>
      </c>
      <c r="T96" s="4" t="s">
        <v>528</v>
      </c>
      <c r="U96" s="4" t="s">
        <v>477</v>
      </c>
      <c r="V96" s="55" t="s">
        <v>529</v>
      </c>
      <c r="W96" s="4" t="s">
        <v>34</v>
      </c>
      <c r="X96" s="4" t="s">
        <v>107</v>
      </c>
      <c r="Y96" s="9" t="s">
        <v>1016</v>
      </c>
      <c r="Z96" s="10" t="s">
        <v>1029</v>
      </c>
      <c r="AA96" s="40"/>
      <c r="AB96" s="41"/>
      <c r="AC96" s="42"/>
      <c r="AD96" s="43"/>
      <c r="AE96" s="47"/>
      <c r="AF96" s="44"/>
    </row>
    <row r="97" spans="1:33" x14ac:dyDescent="0.25">
      <c r="A97" s="3">
        <v>523</v>
      </c>
      <c r="B97" s="4" t="s">
        <v>469</v>
      </c>
      <c r="C97" s="4" t="s">
        <v>26</v>
      </c>
      <c r="D97" s="4" t="s">
        <v>27</v>
      </c>
      <c r="E97" s="4" t="s">
        <v>28</v>
      </c>
      <c r="F97" s="4">
        <v>2018</v>
      </c>
      <c r="G97" s="55">
        <v>85</v>
      </c>
      <c r="H97" s="55" t="s">
        <v>530</v>
      </c>
      <c r="I97" s="55">
        <v>1</v>
      </c>
      <c r="J97" s="4" t="s">
        <v>29</v>
      </c>
      <c r="K97" s="4" t="s">
        <v>38</v>
      </c>
      <c r="L97" s="4" t="s">
        <v>31</v>
      </c>
      <c r="M97" s="4" t="s">
        <v>60</v>
      </c>
      <c r="N97" s="4" t="s">
        <v>484</v>
      </c>
      <c r="O97" s="4" t="s">
        <v>531</v>
      </c>
      <c r="P97" s="4" t="s">
        <v>532</v>
      </c>
      <c r="Q97" s="4" t="s">
        <v>533</v>
      </c>
      <c r="R97" s="4" t="s">
        <v>534</v>
      </c>
      <c r="S97" s="4">
        <v>1</v>
      </c>
      <c r="T97" s="4" t="s">
        <v>535</v>
      </c>
      <c r="U97" s="4" t="s">
        <v>490</v>
      </c>
      <c r="V97" s="55" t="s">
        <v>497</v>
      </c>
      <c r="W97" s="4" t="s">
        <v>34</v>
      </c>
      <c r="X97" s="4" t="s">
        <v>107</v>
      </c>
      <c r="Y97" s="9" t="s">
        <v>54</v>
      </c>
      <c r="Z97" s="8" t="s">
        <v>200</v>
      </c>
      <c r="AA97" s="40"/>
      <c r="AB97" s="41"/>
      <c r="AC97" s="42" t="s">
        <v>107</v>
      </c>
      <c r="AD97" s="43"/>
      <c r="AE97" s="47"/>
      <c r="AF97" s="44"/>
    </row>
    <row r="98" spans="1:33" ht="36" x14ac:dyDescent="0.25">
      <c r="A98" s="3">
        <v>524</v>
      </c>
      <c r="B98" s="4" t="s">
        <v>469</v>
      </c>
      <c r="C98" s="4" t="s">
        <v>26</v>
      </c>
      <c r="D98" s="4" t="s">
        <v>27</v>
      </c>
      <c r="E98" s="4" t="s">
        <v>28</v>
      </c>
      <c r="F98" s="4">
        <v>2018</v>
      </c>
      <c r="G98" s="55">
        <v>85</v>
      </c>
      <c r="H98" s="55" t="s">
        <v>530</v>
      </c>
      <c r="I98" s="55">
        <v>2</v>
      </c>
      <c r="J98" s="4" t="s">
        <v>29</v>
      </c>
      <c r="K98" s="4" t="s">
        <v>38</v>
      </c>
      <c r="L98" s="4" t="s">
        <v>31</v>
      </c>
      <c r="M98" s="4" t="s">
        <v>60</v>
      </c>
      <c r="N98" s="4" t="s">
        <v>484</v>
      </c>
      <c r="O98" s="4" t="s">
        <v>536</v>
      </c>
      <c r="P98" s="4" t="s">
        <v>537</v>
      </c>
      <c r="Q98" s="4" t="s">
        <v>538</v>
      </c>
      <c r="R98" s="4" t="s">
        <v>539</v>
      </c>
      <c r="S98" s="4">
        <v>1</v>
      </c>
      <c r="T98" s="4" t="s">
        <v>540</v>
      </c>
      <c r="U98" s="4" t="s">
        <v>490</v>
      </c>
      <c r="V98" s="55" t="s">
        <v>497</v>
      </c>
      <c r="W98" s="4" t="s">
        <v>34</v>
      </c>
      <c r="X98" s="4" t="s">
        <v>107</v>
      </c>
      <c r="Y98" s="10" t="s">
        <v>1022</v>
      </c>
      <c r="Z98" s="10" t="s">
        <v>1030</v>
      </c>
      <c r="AA98" s="40"/>
      <c r="AB98" s="41"/>
      <c r="AC98" s="42" t="s">
        <v>107</v>
      </c>
      <c r="AD98" s="43"/>
      <c r="AE98" s="47"/>
      <c r="AF98" s="44"/>
    </row>
    <row r="99" spans="1:33" ht="90" x14ac:dyDescent="0.25">
      <c r="A99" s="3">
        <v>525</v>
      </c>
      <c r="B99" s="4" t="s">
        <v>446</v>
      </c>
      <c r="C99" s="4" t="s">
        <v>26</v>
      </c>
      <c r="D99" s="4" t="s">
        <v>27</v>
      </c>
      <c r="E99" s="4" t="s">
        <v>28</v>
      </c>
      <c r="F99" s="4">
        <v>2017</v>
      </c>
      <c r="G99" s="55">
        <v>102</v>
      </c>
      <c r="H99" s="55" t="s">
        <v>541</v>
      </c>
      <c r="I99" s="55">
        <v>1</v>
      </c>
      <c r="J99" s="4" t="s">
        <v>29</v>
      </c>
      <c r="K99" s="4" t="s">
        <v>435</v>
      </c>
      <c r="L99" s="4" t="s">
        <v>292</v>
      </c>
      <c r="M99" s="4" t="s">
        <v>32</v>
      </c>
      <c r="N99" s="4" t="s">
        <v>542</v>
      </c>
      <c r="O99" s="4" t="s">
        <v>464</v>
      </c>
      <c r="P99" s="4" t="s">
        <v>543</v>
      </c>
      <c r="Q99" s="4" t="s">
        <v>544</v>
      </c>
      <c r="R99" s="4" t="s">
        <v>467</v>
      </c>
      <c r="S99" s="4">
        <v>1</v>
      </c>
      <c r="T99" s="4" t="s">
        <v>452</v>
      </c>
      <c r="U99" s="4" t="s">
        <v>453</v>
      </c>
      <c r="V99" s="55" t="s">
        <v>468</v>
      </c>
      <c r="W99" s="4" t="s">
        <v>34</v>
      </c>
      <c r="X99" s="4" t="s">
        <v>107</v>
      </c>
      <c r="Y99" s="9" t="s">
        <v>54</v>
      </c>
      <c r="Z99" s="8" t="s">
        <v>56</v>
      </c>
      <c r="AA99" s="40">
        <v>0</v>
      </c>
      <c r="AB99" s="40">
        <v>0</v>
      </c>
      <c r="AC99" s="42" t="s">
        <v>107</v>
      </c>
      <c r="AD99" s="43">
        <v>43403</v>
      </c>
      <c r="AE99" s="47" t="s">
        <v>1076</v>
      </c>
      <c r="AF99" s="48" t="s">
        <v>1107</v>
      </c>
      <c r="AG99">
        <v>1</v>
      </c>
    </row>
    <row r="100" spans="1:33" ht="90" x14ac:dyDescent="0.25">
      <c r="A100" s="3">
        <v>526</v>
      </c>
      <c r="B100" s="4" t="s">
        <v>446</v>
      </c>
      <c r="C100" s="4" t="s">
        <v>26</v>
      </c>
      <c r="D100" s="4" t="s">
        <v>27</v>
      </c>
      <c r="E100" s="4" t="s">
        <v>28</v>
      </c>
      <c r="F100" s="4">
        <v>2017</v>
      </c>
      <c r="G100" s="55">
        <v>102</v>
      </c>
      <c r="H100" s="55" t="s">
        <v>541</v>
      </c>
      <c r="I100" s="55">
        <v>2</v>
      </c>
      <c r="J100" s="4" t="s">
        <v>29</v>
      </c>
      <c r="K100" s="4" t="s">
        <v>435</v>
      </c>
      <c r="L100" s="4" t="s">
        <v>292</v>
      </c>
      <c r="M100" s="4" t="s">
        <v>32</v>
      </c>
      <c r="N100" s="4" t="s">
        <v>542</v>
      </c>
      <c r="O100" s="4" t="s">
        <v>545</v>
      </c>
      <c r="P100" s="4" t="s">
        <v>546</v>
      </c>
      <c r="Q100" s="4" t="s">
        <v>450</v>
      </c>
      <c r="R100" s="4" t="s">
        <v>547</v>
      </c>
      <c r="S100" s="4">
        <v>1</v>
      </c>
      <c r="T100" s="4" t="s">
        <v>452</v>
      </c>
      <c r="U100" s="4" t="s">
        <v>453</v>
      </c>
      <c r="V100" s="55" t="s">
        <v>454</v>
      </c>
      <c r="W100" s="4" t="s">
        <v>34</v>
      </c>
      <c r="X100" s="4" t="s">
        <v>107</v>
      </c>
      <c r="Y100" s="9" t="s">
        <v>54</v>
      </c>
      <c r="Z100" s="8" t="s">
        <v>56</v>
      </c>
      <c r="AA100" s="40">
        <v>0</v>
      </c>
      <c r="AB100" s="40">
        <v>0</v>
      </c>
      <c r="AC100" s="42" t="s">
        <v>107</v>
      </c>
      <c r="AD100" s="43">
        <v>43403</v>
      </c>
      <c r="AE100" s="47" t="s">
        <v>1076</v>
      </c>
      <c r="AF100" s="48" t="s">
        <v>1107</v>
      </c>
      <c r="AG100">
        <v>1</v>
      </c>
    </row>
    <row r="101" spans="1:33" ht="90" x14ac:dyDescent="0.25">
      <c r="A101" s="3">
        <v>527</v>
      </c>
      <c r="B101" s="4" t="s">
        <v>446</v>
      </c>
      <c r="C101" s="4" t="s">
        <v>26</v>
      </c>
      <c r="D101" s="4" t="s">
        <v>27</v>
      </c>
      <c r="E101" s="4" t="s">
        <v>28</v>
      </c>
      <c r="F101" s="4">
        <v>2017</v>
      </c>
      <c r="G101" s="55">
        <v>102</v>
      </c>
      <c r="H101" s="55" t="s">
        <v>548</v>
      </c>
      <c r="I101" s="55">
        <v>1</v>
      </c>
      <c r="J101" s="4" t="s">
        <v>29</v>
      </c>
      <c r="K101" s="4" t="s">
        <v>435</v>
      </c>
      <c r="L101" s="4" t="s">
        <v>292</v>
      </c>
      <c r="M101" s="4" t="s">
        <v>32</v>
      </c>
      <c r="N101" s="4" t="s">
        <v>549</v>
      </c>
      <c r="O101" s="4" t="s">
        <v>550</v>
      </c>
      <c r="P101" s="4" t="s">
        <v>551</v>
      </c>
      <c r="Q101" s="4" t="s">
        <v>552</v>
      </c>
      <c r="R101" s="4" t="s">
        <v>553</v>
      </c>
      <c r="S101" s="4">
        <v>1</v>
      </c>
      <c r="T101" s="4" t="s">
        <v>452</v>
      </c>
      <c r="U101" s="4" t="s">
        <v>453</v>
      </c>
      <c r="V101" s="55" t="s">
        <v>468</v>
      </c>
      <c r="W101" s="4" t="s">
        <v>34</v>
      </c>
      <c r="X101" s="4" t="s">
        <v>107</v>
      </c>
      <c r="Y101" s="9" t="s">
        <v>54</v>
      </c>
      <c r="Z101" s="8" t="s">
        <v>56</v>
      </c>
      <c r="AA101" s="40">
        <v>0</v>
      </c>
      <c r="AB101" s="40">
        <v>0</v>
      </c>
      <c r="AC101" s="42" t="s">
        <v>107</v>
      </c>
      <c r="AD101" s="43">
        <v>43403</v>
      </c>
      <c r="AE101" s="47" t="s">
        <v>1076</v>
      </c>
      <c r="AF101" s="48" t="s">
        <v>1107</v>
      </c>
      <c r="AG101">
        <v>1</v>
      </c>
    </row>
    <row r="102" spans="1:33" ht="45" x14ac:dyDescent="0.25">
      <c r="A102" s="3">
        <v>528</v>
      </c>
      <c r="B102" s="4" t="s">
        <v>446</v>
      </c>
      <c r="C102" s="4" t="s">
        <v>26</v>
      </c>
      <c r="D102" s="4" t="s">
        <v>27</v>
      </c>
      <c r="E102" s="4" t="s">
        <v>28</v>
      </c>
      <c r="F102" s="4">
        <v>2017</v>
      </c>
      <c r="G102" s="55">
        <v>102</v>
      </c>
      <c r="H102" s="55" t="s">
        <v>548</v>
      </c>
      <c r="I102" s="55">
        <v>2</v>
      </c>
      <c r="J102" s="4" t="s">
        <v>29</v>
      </c>
      <c r="K102" s="4" t="s">
        <v>435</v>
      </c>
      <c r="L102" s="4" t="s">
        <v>292</v>
      </c>
      <c r="M102" s="4" t="s">
        <v>32</v>
      </c>
      <c r="N102" s="4" t="s">
        <v>549</v>
      </c>
      <c r="O102" s="4" t="s">
        <v>554</v>
      </c>
      <c r="P102" s="4" t="s">
        <v>555</v>
      </c>
      <c r="Q102" s="4" t="s">
        <v>556</v>
      </c>
      <c r="R102" s="4" t="s">
        <v>557</v>
      </c>
      <c r="S102" s="4">
        <v>1</v>
      </c>
      <c r="T102" s="4" t="s">
        <v>452</v>
      </c>
      <c r="U102" s="4" t="s">
        <v>453</v>
      </c>
      <c r="V102" s="55" t="s">
        <v>461</v>
      </c>
      <c r="W102" s="4" t="s">
        <v>34</v>
      </c>
      <c r="X102" s="4" t="s">
        <v>107</v>
      </c>
      <c r="Y102" s="9" t="s">
        <v>54</v>
      </c>
      <c r="Z102" s="8" t="s">
        <v>56</v>
      </c>
      <c r="AA102" s="40">
        <v>0</v>
      </c>
      <c r="AB102" s="41"/>
      <c r="AC102" s="42" t="s">
        <v>107</v>
      </c>
      <c r="AD102" s="43">
        <v>43222</v>
      </c>
      <c r="AE102" s="47" t="s">
        <v>1076</v>
      </c>
      <c r="AF102" s="44" t="s">
        <v>1085</v>
      </c>
    </row>
    <row r="103" spans="1:33" ht="90" x14ac:dyDescent="0.25">
      <c r="A103" s="3">
        <v>529</v>
      </c>
      <c r="B103" s="4" t="s">
        <v>446</v>
      </c>
      <c r="C103" s="4" t="s">
        <v>26</v>
      </c>
      <c r="D103" s="4" t="s">
        <v>27</v>
      </c>
      <c r="E103" s="4" t="s">
        <v>28</v>
      </c>
      <c r="F103" s="4">
        <v>2017</v>
      </c>
      <c r="G103" s="55">
        <v>102</v>
      </c>
      <c r="H103" s="55" t="s">
        <v>558</v>
      </c>
      <c r="I103" s="55">
        <v>1</v>
      </c>
      <c r="J103" s="4" t="s">
        <v>29</v>
      </c>
      <c r="K103" s="4" t="s">
        <v>435</v>
      </c>
      <c r="L103" s="4" t="s">
        <v>292</v>
      </c>
      <c r="M103" s="4" t="s">
        <v>32</v>
      </c>
      <c r="N103" s="4" t="s">
        <v>559</v>
      </c>
      <c r="O103" s="4" t="s">
        <v>560</v>
      </c>
      <c r="P103" s="4" t="s">
        <v>561</v>
      </c>
      <c r="Q103" s="4" t="s">
        <v>562</v>
      </c>
      <c r="R103" s="4" t="s">
        <v>563</v>
      </c>
      <c r="S103" s="4">
        <v>1</v>
      </c>
      <c r="T103" s="4" t="s">
        <v>70</v>
      </c>
      <c r="U103" s="4" t="s">
        <v>453</v>
      </c>
      <c r="V103" s="55" t="s">
        <v>468</v>
      </c>
      <c r="W103" s="4" t="s">
        <v>34</v>
      </c>
      <c r="X103" s="4" t="s">
        <v>107</v>
      </c>
      <c r="Y103" s="9" t="s">
        <v>1016</v>
      </c>
      <c r="Z103" s="8" t="s">
        <v>70</v>
      </c>
      <c r="AA103" s="40">
        <v>100</v>
      </c>
      <c r="AB103" s="40">
        <v>100</v>
      </c>
      <c r="AC103" s="40" t="s">
        <v>35</v>
      </c>
      <c r="AD103" s="43">
        <v>43392</v>
      </c>
      <c r="AE103" s="47" t="s">
        <v>1112</v>
      </c>
      <c r="AF103" s="51" t="s">
        <v>1113</v>
      </c>
    </row>
    <row r="104" spans="1:33" x14ac:dyDescent="0.25">
      <c r="A104" s="3">
        <v>530</v>
      </c>
      <c r="B104" s="4" t="s">
        <v>446</v>
      </c>
      <c r="C104" s="4" t="s">
        <v>26</v>
      </c>
      <c r="D104" s="4" t="s">
        <v>27</v>
      </c>
      <c r="E104" s="4" t="s">
        <v>28</v>
      </c>
      <c r="F104" s="4">
        <v>2017</v>
      </c>
      <c r="G104" s="55">
        <v>102</v>
      </c>
      <c r="H104" s="55" t="s">
        <v>558</v>
      </c>
      <c r="I104" s="55">
        <v>2</v>
      </c>
      <c r="J104" s="4" t="s">
        <v>29</v>
      </c>
      <c r="K104" s="4" t="s">
        <v>435</v>
      </c>
      <c r="L104" s="4" t="s">
        <v>292</v>
      </c>
      <c r="M104" s="4" t="s">
        <v>32</v>
      </c>
      <c r="N104" s="4" t="s">
        <v>559</v>
      </c>
      <c r="O104" s="4" t="s">
        <v>564</v>
      </c>
      <c r="P104" s="4" t="s">
        <v>565</v>
      </c>
      <c r="Q104" s="4" t="s">
        <v>566</v>
      </c>
      <c r="R104" s="4" t="s">
        <v>567</v>
      </c>
      <c r="S104" s="4">
        <v>1</v>
      </c>
      <c r="T104" s="4" t="s">
        <v>452</v>
      </c>
      <c r="U104" s="4" t="s">
        <v>453</v>
      </c>
      <c r="V104" s="4" t="s">
        <v>568</v>
      </c>
      <c r="W104" s="4" t="s">
        <v>34</v>
      </c>
      <c r="X104" s="4" t="s">
        <v>118</v>
      </c>
      <c r="Y104" s="6"/>
      <c r="Z104" s="6"/>
      <c r="AA104" s="40"/>
      <c r="AB104" s="41"/>
      <c r="AC104" s="42"/>
      <c r="AD104" s="43"/>
      <c r="AE104" s="47"/>
      <c r="AF104" s="44"/>
    </row>
    <row r="105" spans="1:33" x14ac:dyDescent="0.25">
      <c r="A105" s="3">
        <v>531</v>
      </c>
      <c r="B105" s="4" t="s">
        <v>469</v>
      </c>
      <c r="C105" s="4" t="s">
        <v>26</v>
      </c>
      <c r="D105" s="4" t="s">
        <v>27</v>
      </c>
      <c r="E105" s="4" t="s">
        <v>28</v>
      </c>
      <c r="F105" s="4">
        <v>2018</v>
      </c>
      <c r="G105" s="55">
        <v>85</v>
      </c>
      <c r="H105" s="55" t="s">
        <v>569</v>
      </c>
      <c r="I105" s="55">
        <v>1</v>
      </c>
      <c r="J105" s="4" t="s">
        <v>29</v>
      </c>
      <c r="K105" s="4" t="s">
        <v>38</v>
      </c>
      <c r="L105" s="4" t="s">
        <v>31</v>
      </c>
      <c r="M105" s="4" t="s">
        <v>60</v>
      </c>
      <c r="N105" s="4" t="s">
        <v>484</v>
      </c>
      <c r="O105" s="4" t="s">
        <v>570</v>
      </c>
      <c r="P105" s="4" t="s">
        <v>571</v>
      </c>
      <c r="Q105" s="4" t="s">
        <v>572</v>
      </c>
      <c r="R105" s="4" t="s">
        <v>573</v>
      </c>
      <c r="S105" s="4">
        <v>1</v>
      </c>
      <c r="T105" s="4" t="s">
        <v>574</v>
      </c>
      <c r="U105" s="4" t="s">
        <v>490</v>
      </c>
      <c r="V105" s="55" t="s">
        <v>497</v>
      </c>
      <c r="W105" s="4" t="s">
        <v>34</v>
      </c>
      <c r="X105" s="4" t="s">
        <v>107</v>
      </c>
      <c r="Y105" s="9" t="s">
        <v>54</v>
      </c>
      <c r="Z105" s="8" t="s">
        <v>73</v>
      </c>
      <c r="AA105" s="40"/>
      <c r="AB105" s="41"/>
      <c r="AC105" s="42" t="s">
        <v>107</v>
      </c>
      <c r="AD105" s="43"/>
      <c r="AE105" s="47"/>
      <c r="AF105" s="44"/>
    </row>
    <row r="106" spans="1:33" ht="63" x14ac:dyDescent="0.25">
      <c r="A106" s="3">
        <v>532</v>
      </c>
      <c r="B106" s="4" t="s">
        <v>469</v>
      </c>
      <c r="C106" s="4" t="s">
        <v>26</v>
      </c>
      <c r="D106" s="4" t="s">
        <v>27</v>
      </c>
      <c r="E106" s="4" t="s">
        <v>28</v>
      </c>
      <c r="F106" s="4">
        <v>2018</v>
      </c>
      <c r="G106" s="55">
        <v>85</v>
      </c>
      <c r="H106" s="55" t="s">
        <v>575</v>
      </c>
      <c r="I106" s="55">
        <v>1</v>
      </c>
      <c r="J106" s="4" t="s">
        <v>29</v>
      </c>
      <c r="K106" s="4" t="s">
        <v>38</v>
      </c>
      <c r="L106" s="4" t="s">
        <v>31</v>
      </c>
      <c r="M106" s="4" t="s">
        <v>60</v>
      </c>
      <c r="N106" s="4" t="s">
        <v>484</v>
      </c>
      <c r="O106" s="4" t="s">
        <v>576</v>
      </c>
      <c r="P106" s="4" t="s">
        <v>577</v>
      </c>
      <c r="Q106" s="4" t="s">
        <v>578</v>
      </c>
      <c r="R106" s="4" t="s">
        <v>579</v>
      </c>
      <c r="S106" s="4">
        <v>1</v>
      </c>
      <c r="T106" s="4" t="s">
        <v>70</v>
      </c>
      <c r="U106" s="4" t="s">
        <v>477</v>
      </c>
      <c r="V106" s="55" t="s">
        <v>580</v>
      </c>
      <c r="W106" s="4" t="s">
        <v>34</v>
      </c>
      <c r="X106" s="4" t="s">
        <v>107</v>
      </c>
      <c r="Y106" s="9" t="s">
        <v>1016</v>
      </c>
      <c r="Z106" s="8" t="s">
        <v>70</v>
      </c>
      <c r="AA106" s="40">
        <v>100</v>
      </c>
      <c r="AB106" s="40">
        <v>100</v>
      </c>
      <c r="AC106" s="40" t="s">
        <v>35</v>
      </c>
      <c r="AD106" s="43">
        <v>43392</v>
      </c>
      <c r="AE106" s="47" t="s">
        <v>1112</v>
      </c>
      <c r="AF106" s="51" t="s">
        <v>1114</v>
      </c>
    </row>
    <row r="107" spans="1:33" ht="18" x14ac:dyDescent="0.25">
      <c r="A107" s="3">
        <v>533</v>
      </c>
      <c r="B107" s="4" t="s">
        <v>469</v>
      </c>
      <c r="C107" s="4" t="s">
        <v>26</v>
      </c>
      <c r="D107" s="4" t="s">
        <v>27</v>
      </c>
      <c r="E107" s="4" t="s">
        <v>28</v>
      </c>
      <c r="F107" s="4">
        <v>2018</v>
      </c>
      <c r="G107" s="55">
        <v>85</v>
      </c>
      <c r="H107" s="55" t="s">
        <v>575</v>
      </c>
      <c r="I107" s="55">
        <v>2</v>
      </c>
      <c r="J107" s="4" t="s">
        <v>29</v>
      </c>
      <c r="K107" s="4" t="s">
        <v>38</v>
      </c>
      <c r="L107" s="4" t="s">
        <v>31</v>
      </c>
      <c r="M107" s="4" t="s">
        <v>60</v>
      </c>
      <c r="N107" s="4" t="s">
        <v>484</v>
      </c>
      <c r="O107" s="4" t="s">
        <v>576</v>
      </c>
      <c r="P107" s="4" t="s">
        <v>581</v>
      </c>
      <c r="Q107" s="4" t="s">
        <v>582</v>
      </c>
      <c r="R107" s="4" t="s">
        <v>583</v>
      </c>
      <c r="S107" s="4">
        <v>1</v>
      </c>
      <c r="T107" s="4" t="s">
        <v>584</v>
      </c>
      <c r="U107" s="4" t="s">
        <v>496</v>
      </c>
      <c r="V107" s="55" t="s">
        <v>497</v>
      </c>
      <c r="W107" s="4" t="s">
        <v>34</v>
      </c>
      <c r="X107" s="4" t="s">
        <v>107</v>
      </c>
      <c r="Y107" s="9" t="s">
        <v>1016</v>
      </c>
      <c r="Z107" s="10" t="s">
        <v>1031</v>
      </c>
      <c r="AA107" s="40"/>
      <c r="AB107" s="41"/>
      <c r="AC107" s="42"/>
      <c r="AD107" s="43"/>
      <c r="AE107" s="47"/>
      <c r="AF107" s="44"/>
    </row>
    <row r="108" spans="1:33" ht="36" x14ac:dyDescent="0.25">
      <c r="A108" s="3">
        <v>534</v>
      </c>
      <c r="B108" s="4" t="s">
        <v>469</v>
      </c>
      <c r="C108" s="4" t="s">
        <v>26</v>
      </c>
      <c r="D108" s="4" t="s">
        <v>27</v>
      </c>
      <c r="E108" s="4" t="s">
        <v>28</v>
      </c>
      <c r="F108" s="4">
        <v>2018</v>
      </c>
      <c r="G108" s="55">
        <v>85</v>
      </c>
      <c r="H108" s="55" t="s">
        <v>585</v>
      </c>
      <c r="I108" s="55">
        <v>1</v>
      </c>
      <c r="J108" s="4" t="s">
        <v>29</v>
      </c>
      <c r="K108" s="4" t="s">
        <v>38</v>
      </c>
      <c r="L108" s="4" t="s">
        <v>31</v>
      </c>
      <c r="M108" s="4" t="s">
        <v>60</v>
      </c>
      <c r="N108" s="4" t="s">
        <v>484</v>
      </c>
      <c r="O108" s="4" t="s">
        <v>586</v>
      </c>
      <c r="P108" s="4" t="s">
        <v>473</v>
      </c>
      <c r="Q108" s="4" t="s">
        <v>474</v>
      </c>
      <c r="R108" s="4" t="s">
        <v>475</v>
      </c>
      <c r="S108" s="4">
        <v>1</v>
      </c>
      <c r="T108" s="4" t="s">
        <v>587</v>
      </c>
      <c r="U108" s="4" t="s">
        <v>477</v>
      </c>
      <c r="V108" s="55" t="s">
        <v>478</v>
      </c>
      <c r="W108" s="4" t="s">
        <v>34</v>
      </c>
      <c r="X108" s="4" t="s">
        <v>107</v>
      </c>
      <c r="Y108" s="10" t="s">
        <v>1022</v>
      </c>
      <c r="Z108" s="10" t="s">
        <v>1026</v>
      </c>
      <c r="AA108" s="40"/>
      <c r="AB108" s="41"/>
      <c r="AC108" s="42" t="s">
        <v>107</v>
      </c>
      <c r="AD108" s="43"/>
      <c r="AE108" s="47"/>
      <c r="AF108" s="44"/>
    </row>
    <row r="109" spans="1:33" x14ac:dyDescent="0.25">
      <c r="A109" s="3">
        <v>535</v>
      </c>
      <c r="B109" s="4" t="s">
        <v>469</v>
      </c>
      <c r="C109" s="4" t="s">
        <v>26</v>
      </c>
      <c r="D109" s="4" t="s">
        <v>27</v>
      </c>
      <c r="E109" s="4" t="s">
        <v>28</v>
      </c>
      <c r="F109" s="4">
        <v>2018</v>
      </c>
      <c r="G109" s="55">
        <v>85</v>
      </c>
      <c r="H109" s="55" t="s">
        <v>588</v>
      </c>
      <c r="I109" s="55">
        <v>1</v>
      </c>
      <c r="J109" s="4" t="s">
        <v>29</v>
      </c>
      <c r="K109" s="4" t="s">
        <v>38</v>
      </c>
      <c r="L109" s="4" t="s">
        <v>31</v>
      </c>
      <c r="M109" s="4" t="s">
        <v>60</v>
      </c>
      <c r="N109" s="4" t="s">
        <v>484</v>
      </c>
      <c r="O109" s="4" t="s">
        <v>589</v>
      </c>
      <c r="P109" s="4" t="s">
        <v>571</v>
      </c>
      <c r="Q109" s="4" t="s">
        <v>572</v>
      </c>
      <c r="R109" s="4" t="s">
        <v>573</v>
      </c>
      <c r="S109" s="4">
        <v>1</v>
      </c>
      <c r="T109" s="4" t="s">
        <v>574</v>
      </c>
      <c r="U109" s="4" t="s">
        <v>490</v>
      </c>
      <c r="V109" s="55" t="s">
        <v>497</v>
      </c>
      <c r="W109" s="4" t="s">
        <v>34</v>
      </c>
      <c r="X109" s="4" t="s">
        <v>107</v>
      </c>
      <c r="Y109" s="9" t="s">
        <v>54</v>
      </c>
      <c r="Z109" s="8" t="s">
        <v>73</v>
      </c>
      <c r="AA109" s="40"/>
      <c r="AB109" s="41"/>
      <c r="AC109" s="42" t="s">
        <v>107</v>
      </c>
      <c r="AD109" s="43"/>
      <c r="AE109" s="47"/>
      <c r="AF109" s="44"/>
    </row>
    <row r="110" spans="1:33" ht="36" x14ac:dyDescent="0.25">
      <c r="A110" s="3">
        <v>536</v>
      </c>
      <c r="B110" s="4" t="s">
        <v>469</v>
      </c>
      <c r="C110" s="4" t="s">
        <v>26</v>
      </c>
      <c r="D110" s="4" t="s">
        <v>27</v>
      </c>
      <c r="E110" s="4" t="s">
        <v>28</v>
      </c>
      <c r="F110" s="4">
        <v>2018</v>
      </c>
      <c r="G110" s="55">
        <v>85</v>
      </c>
      <c r="H110" s="55" t="s">
        <v>590</v>
      </c>
      <c r="I110" s="55">
        <v>1</v>
      </c>
      <c r="J110" s="4" t="s">
        <v>29</v>
      </c>
      <c r="K110" s="4" t="s">
        <v>38</v>
      </c>
      <c r="L110" s="4" t="s">
        <v>31</v>
      </c>
      <c r="M110" s="4" t="s">
        <v>60</v>
      </c>
      <c r="N110" s="4" t="s">
        <v>484</v>
      </c>
      <c r="O110" s="4" t="s">
        <v>591</v>
      </c>
      <c r="P110" s="4" t="s">
        <v>592</v>
      </c>
      <c r="Q110" s="4" t="s">
        <v>593</v>
      </c>
      <c r="R110" s="4" t="s">
        <v>594</v>
      </c>
      <c r="S110" s="4">
        <v>1</v>
      </c>
      <c r="T110" s="4" t="s">
        <v>595</v>
      </c>
      <c r="U110" s="4" t="s">
        <v>490</v>
      </c>
      <c r="V110" s="55" t="s">
        <v>497</v>
      </c>
      <c r="W110" s="4" t="s">
        <v>34</v>
      </c>
      <c r="X110" s="4" t="s">
        <v>107</v>
      </c>
      <c r="Y110" s="10" t="s">
        <v>1022</v>
      </c>
      <c r="Z110" s="10" t="s">
        <v>1028</v>
      </c>
      <c r="AA110" s="40"/>
      <c r="AB110" s="41"/>
      <c r="AC110" s="42" t="s">
        <v>107</v>
      </c>
      <c r="AD110" s="43"/>
      <c r="AE110" s="47"/>
      <c r="AF110" s="44"/>
    </row>
    <row r="111" spans="1:33" ht="90" x14ac:dyDescent="0.25">
      <c r="A111" s="3">
        <v>537</v>
      </c>
      <c r="B111" s="4" t="s">
        <v>446</v>
      </c>
      <c r="C111" s="4" t="s">
        <v>26</v>
      </c>
      <c r="D111" s="4" t="s">
        <v>27</v>
      </c>
      <c r="E111" s="4" t="s">
        <v>28</v>
      </c>
      <c r="F111" s="4">
        <v>2017</v>
      </c>
      <c r="G111" s="55">
        <v>102</v>
      </c>
      <c r="H111" s="55" t="s">
        <v>596</v>
      </c>
      <c r="I111" s="55">
        <v>1</v>
      </c>
      <c r="J111" s="4" t="s">
        <v>29</v>
      </c>
      <c r="K111" s="4" t="s">
        <v>435</v>
      </c>
      <c r="L111" s="4" t="s">
        <v>292</v>
      </c>
      <c r="M111" s="4" t="s">
        <v>32</v>
      </c>
      <c r="N111" s="4" t="s">
        <v>597</v>
      </c>
      <c r="O111" s="4" t="s">
        <v>550</v>
      </c>
      <c r="P111" s="4" t="s">
        <v>598</v>
      </c>
      <c r="Q111" s="4" t="s">
        <v>552</v>
      </c>
      <c r="R111" s="4" t="s">
        <v>36</v>
      </c>
      <c r="S111" s="4">
        <v>1</v>
      </c>
      <c r="T111" s="4" t="s">
        <v>452</v>
      </c>
      <c r="U111" s="4" t="s">
        <v>453</v>
      </c>
      <c r="V111" s="55" t="s">
        <v>468</v>
      </c>
      <c r="W111" s="4" t="s">
        <v>34</v>
      </c>
      <c r="X111" s="4" t="s">
        <v>107</v>
      </c>
      <c r="Y111" s="9" t="s">
        <v>54</v>
      </c>
      <c r="Z111" s="8" t="s">
        <v>56</v>
      </c>
      <c r="AA111" s="40">
        <v>0</v>
      </c>
      <c r="AB111" s="40">
        <v>0</v>
      </c>
      <c r="AC111" s="42" t="s">
        <v>107</v>
      </c>
      <c r="AD111" s="43">
        <v>43403</v>
      </c>
      <c r="AE111" s="47" t="s">
        <v>1076</v>
      </c>
      <c r="AF111" s="48" t="s">
        <v>1107</v>
      </c>
      <c r="AG111">
        <v>1</v>
      </c>
    </row>
    <row r="112" spans="1:33" ht="45" x14ac:dyDescent="0.25">
      <c r="A112" s="3">
        <v>538</v>
      </c>
      <c r="B112" s="4" t="s">
        <v>446</v>
      </c>
      <c r="C112" s="4" t="s">
        <v>26</v>
      </c>
      <c r="D112" s="4" t="s">
        <v>27</v>
      </c>
      <c r="E112" s="4" t="s">
        <v>28</v>
      </c>
      <c r="F112" s="4">
        <v>2017</v>
      </c>
      <c r="G112" s="55">
        <v>102</v>
      </c>
      <c r="H112" s="55" t="s">
        <v>596</v>
      </c>
      <c r="I112" s="55">
        <v>2</v>
      </c>
      <c r="J112" s="4" t="s">
        <v>29</v>
      </c>
      <c r="K112" s="4" t="s">
        <v>435</v>
      </c>
      <c r="L112" s="4" t="s">
        <v>292</v>
      </c>
      <c r="M112" s="4" t="s">
        <v>32</v>
      </c>
      <c r="N112" s="4" t="s">
        <v>597</v>
      </c>
      <c r="O112" s="4" t="s">
        <v>554</v>
      </c>
      <c r="P112" s="4" t="s">
        <v>555</v>
      </c>
      <c r="Q112" s="4" t="s">
        <v>556</v>
      </c>
      <c r="R112" s="4" t="s">
        <v>557</v>
      </c>
      <c r="S112" s="4">
        <v>1</v>
      </c>
      <c r="T112" s="4" t="s">
        <v>452</v>
      </c>
      <c r="U112" s="4" t="s">
        <v>453</v>
      </c>
      <c r="V112" s="55" t="s">
        <v>461</v>
      </c>
      <c r="W112" s="4" t="s">
        <v>34</v>
      </c>
      <c r="X112" s="4" t="s">
        <v>107</v>
      </c>
      <c r="Y112" s="9" t="s">
        <v>54</v>
      </c>
      <c r="Z112" s="8" t="s">
        <v>56</v>
      </c>
      <c r="AA112" s="40">
        <v>0</v>
      </c>
      <c r="AB112" s="41"/>
      <c r="AC112" s="42" t="s">
        <v>107</v>
      </c>
      <c r="AD112" s="43">
        <v>43222</v>
      </c>
      <c r="AE112" s="47" t="s">
        <v>1076</v>
      </c>
      <c r="AF112" s="44" t="s">
        <v>1085</v>
      </c>
    </row>
    <row r="113" spans="1:32" x14ac:dyDescent="0.25">
      <c r="A113" s="3">
        <v>540</v>
      </c>
      <c r="B113" s="4" t="s">
        <v>469</v>
      </c>
      <c r="C113" s="4" t="s">
        <v>26</v>
      </c>
      <c r="D113" s="4" t="s">
        <v>27</v>
      </c>
      <c r="E113" s="4" t="s">
        <v>28</v>
      </c>
      <c r="F113" s="4">
        <v>2018</v>
      </c>
      <c r="G113" s="55">
        <v>85</v>
      </c>
      <c r="H113" s="55" t="s">
        <v>599</v>
      </c>
      <c r="I113" s="55">
        <v>1</v>
      </c>
      <c r="J113" s="4" t="s">
        <v>29</v>
      </c>
      <c r="K113" s="4" t="s">
        <v>38</v>
      </c>
      <c r="L113" s="4" t="s">
        <v>31</v>
      </c>
      <c r="M113" s="4" t="s">
        <v>108</v>
      </c>
      <c r="N113" s="4" t="s">
        <v>600</v>
      </c>
      <c r="O113" s="4" t="s">
        <v>601</v>
      </c>
      <c r="P113" s="4" t="s">
        <v>602</v>
      </c>
      <c r="Q113" s="4" t="s">
        <v>288</v>
      </c>
      <c r="R113" s="4" t="s">
        <v>495</v>
      </c>
      <c r="S113" s="4">
        <v>1</v>
      </c>
      <c r="T113" s="4" t="s">
        <v>426</v>
      </c>
      <c r="U113" s="4" t="s">
        <v>496</v>
      </c>
      <c r="V113" s="55" t="s">
        <v>497</v>
      </c>
      <c r="W113" s="4" t="s">
        <v>34</v>
      </c>
      <c r="X113" s="4" t="s">
        <v>107</v>
      </c>
      <c r="Y113" s="9" t="s">
        <v>54</v>
      </c>
      <c r="Z113" s="8" t="s">
        <v>426</v>
      </c>
      <c r="AA113" s="40"/>
      <c r="AB113" s="41"/>
      <c r="AC113" s="42" t="s">
        <v>107</v>
      </c>
      <c r="AD113" s="43"/>
      <c r="AE113" s="47"/>
      <c r="AF113" s="44"/>
    </row>
    <row r="114" spans="1:32" x14ac:dyDescent="0.25">
      <c r="A114" s="3">
        <v>541</v>
      </c>
      <c r="B114" s="4" t="s">
        <v>469</v>
      </c>
      <c r="C114" s="4" t="s">
        <v>26</v>
      </c>
      <c r="D114" s="4" t="s">
        <v>27</v>
      </c>
      <c r="E114" s="4" t="s">
        <v>28</v>
      </c>
      <c r="F114" s="4">
        <v>2018</v>
      </c>
      <c r="G114" s="55">
        <v>85</v>
      </c>
      <c r="H114" s="55" t="s">
        <v>603</v>
      </c>
      <c r="I114" s="55">
        <v>1</v>
      </c>
      <c r="J114" s="4" t="s">
        <v>29</v>
      </c>
      <c r="K114" s="4" t="s">
        <v>38</v>
      </c>
      <c r="L114" s="4" t="s">
        <v>31</v>
      </c>
      <c r="M114" s="4" t="s">
        <v>108</v>
      </c>
      <c r="N114" s="4" t="s">
        <v>604</v>
      </c>
      <c r="O114" s="4" t="s">
        <v>605</v>
      </c>
      <c r="P114" s="4" t="s">
        <v>606</v>
      </c>
      <c r="Q114" s="4" t="s">
        <v>607</v>
      </c>
      <c r="R114" s="4" t="s">
        <v>608</v>
      </c>
      <c r="S114" s="4">
        <v>0.8</v>
      </c>
      <c r="T114" s="4" t="s">
        <v>574</v>
      </c>
      <c r="U114" s="4" t="s">
        <v>490</v>
      </c>
      <c r="V114" s="55" t="s">
        <v>497</v>
      </c>
      <c r="W114" s="4" t="s">
        <v>34</v>
      </c>
      <c r="X114" s="4" t="s">
        <v>107</v>
      </c>
      <c r="Y114" s="9" t="s">
        <v>54</v>
      </c>
      <c r="Z114" s="8" t="s">
        <v>73</v>
      </c>
      <c r="AA114" s="40"/>
      <c r="AB114" s="41"/>
      <c r="AC114" s="42" t="s">
        <v>107</v>
      </c>
      <c r="AD114" s="43"/>
      <c r="AE114" s="47"/>
      <c r="AF114" s="44"/>
    </row>
    <row r="115" spans="1:32" ht="18" x14ac:dyDescent="0.25">
      <c r="A115" s="3">
        <v>542</v>
      </c>
      <c r="B115" s="4" t="s">
        <v>469</v>
      </c>
      <c r="C115" s="4" t="s">
        <v>26</v>
      </c>
      <c r="D115" s="4" t="s">
        <v>27</v>
      </c>
      <c r="E115" s="4" t="s">
        <v>28</v>
      </c>
      <c r="F115" s="4">
        <v>2018</v>
      </c>
      <c r="G115" s="55">
        <v>85</v>
      </c>
      <c r="H115" s="55" t="s">
        <v>603</v>
      </c>
      <c r="I115" s="55">
        <v>2</v>
      </c>
      <c r="J115" s="4" t="s">
        <v>29</v>
      </c>
      <c r="K115" s="4" t="s">
        <v>38</v>
      </c>
      <c r="L115" s="4" t="s">
        <v>31</v>
      </c>
      <c r="M115" s="4" t="s">
        <v>108</v>
      </c>
      <c r="N115" s="4" t="s">
        <v>604</v>
      </c>
      <c r="O115" s="4" t="s">
        <v>609</v>
      </c>
      <c r="P115" s="4" t="s">
        <v>610</v>
      </c>
      <c r="Q115" s="4" t="s">
        <v>611</v>
      </c>
      <c r="R115" s="4" t="s">
        <v>612</v>
      </c>
      <c r="S115" s="4">
        <v>2</v>
      </c>
      <c r="T115" s="4" t="s">
        <v>613</v>
      </c>
      <c r="U115" s="4" t="s">
        <v>490</v>
      </c>
      <c r="V115" s="55" t="s">
        <v>497</v>
      </c>
      <c r="W115" s="4" t="s">
        <v>34</v>
      </c>
      <c r="X115" s="4" t="s">
        <v>107</v>
      </c>
      <c r="Y115" s="9" t="s">
        <v>54</v>
      </c>
      <c r="Z115" s="10" t="s">
        <v>1032</v>
      </c>
      <c r="AA115" s="40"/>
      <c r="AB115" s="41"/>
      <c r="AC115" s="42" t="s">
        <v>107</v>
      </c>
      <c r="AD115" s="43"/>
      <c r="AE115" s="47"/>
      <c r="AF115" s="44"/>
    </row>
    <row r="116" spans="1:32" ht="36" x14ac:dyDescent="0.25">
      <c r="A116" s="3">
        <v>543</v>
      </c>
      <c r="B116" s="4" t="s">
        <v>469</v>
      </c>
      <c r="C116" s="4" t="s">
        <v>26</v>
      </c>
      <c r="D116" s="4" t="s">
        <v>27</v>
      </c>
      <c r="E116" s="4" t="s">
        <v>28</v>
      </c>
      <c r="F116" s="4">
        <v>2018</v>
      </c>
      <c r="G116" s="55">
        <v>85</v>
      </c>
      <c r="H116" s="55" t="s">
        <v>614</v>
      </c>
      <c r="I116" s="55">
        <v>1</v>
      </c>
      <c r="J116" s="4" t="s">
        <v>29</v>
      </c>
      <c r="K116" s="4" t="s">
        <v>38</v>
      </c>
      <c r="L116" s="4" t="s">
        <v>31</v>
      </c>
      <c r="M116" s="4" t="s">
        <v>108</v>
      </c>
      <c r="N116" s="4" t="s">
        <v>615</v>
      </c>
      <c r="O116" s="4" t="s">
        <v>616</v>
      </c>
      <c r="P116" s="4" t="s">
        <v>473</v>
      </c>
      <c r="Q116" s="4" t="s">
        <v>474</v>
      </c>
      <c r="R116" s="4" t="s">
        <v>475</v>
      </c>
      <c r="S116" s="4">
        <v>1</v>
      </c>
      <c r="T116" s="4" t="s">
        <v>617</v>
      </c>
      <c r="U116" s="4" t="s">
        <v>477</v>
      </c>
      <c r="V116" s="55" t="s">
        <v>478</v>
      </c>
      <c r="W116" s="4" t="s">
        <v>34</v>
      </c>
      <c r="X116" s="4" t="s">
        <v>107</v>
      </c>
      <c r="Y116" s="10" t="s">
        <v>1022</v>
      </c>
      <c r="Z116" s="10" t="s">
        <v>1026</v>
      </c>
      <c r="AA116" s="40"/>
      <c r="AB116" s="41"/>
      <c r="AC116" s="42" t="s">
        <v>107</v>
      </c>
      <c r="AD116" s="43"/>
      <c r="AE116" s="47"/>
      <c r="AF116" s="44"/>
    </row>
    <row r="117" spans="1:32" x14ac:dyDescent="0.25">
      <c r="A117" s="3">
        <v>544</v>
      </c>
      <c r="B117" s="4" t="s">
        <v>469</v>
      </c>
      <c r="C117" s="4" t="s">
        <v>26</v>
      </c>
      <c r="D117" s="4" t="s">
        <v>27</v>
      </c>
      <c r="E117" s="4" t="s">
        <v>28</v>
      </c>
      <c r="F117" s="4">
        <v>2018</v>
      </c>
      <c r="G117" s="55">
        <v>85</v>
      </c>
      <c r="H117" s="55" t="s">
        <v>618</v>
      </c>
      <c r="I117" s="55">
        <v>1</v>
      </c>
      <c r="J117" s="4" t="s">
        <v>29</v>
      </c>
      <c r="K117" s="4" t="s">
        <v>38</v>
      </c>
      <c r="L117" s="4" t="s">
        <v>31</v>
      </c>
      <c r="M117" s="4" t="s">
        <v>108</v>
      </c>
      <c r="N117" s="4" t="s">
        <v>619</v>
      </c>
      <c r="O117" s="4" t="s">
        <v>620</v>
      </c>
      <c r="P117" s="4" t="s">
        <v>621</v>
      </c>
      <c r="Q117" s="4" t="s">
        <v>622</v>
      </c>
      <c r="R117" s="4" t="s">
        <v>623</v>
      </c>
      <c r="S117" s="4">
        <v>1</v>
      </c>
      <c r="T117" s="4" t="s">
        <v>200</v>
      </c>
      <c r="U117" s="4" t="s">
        <v>490</v>
      </c>
      <c r="V117" s="55" t="s">
        <v>461</v>
      </c>
      <c r="W117" s="4" t="s">
        <v>34</v>
      </c>
      <c r="X117" s="4" t="s">
        <v>107</v>
      </c>
      <c r="Y117" s="9" t="s">
        <v>54</v>
      </c>
      <c r="Z117" s="8" t="s">
        <v>200</v>
      </c>
      <c r="AA117" s="40"/>
      <c r="AB117" s="41"/>
      <c r="AC117" s="42" t="s">
        <v>107</v>
      </c>
      <c r="AD117" s="43"/>
      <c r="AE117" s="47"/>
      <c r="AF117" s="44"/>
    </row>
    <row r="118" spans="1:32" x14ac:dyDescent="0.25">
      <c r="A118" s="3">
        <v>545</v>
      </c>
      <c r="B118" s="4" t="s">
        <v>469</v>
      </c>
      <c r="C118" s="4" t="s">
        <v>26</v>
      </c>
      <c r="D118" s="4" t="s">
        <v>27</v>
      </c>
      <c r="E118" s="4" t="s">
        <v>28</v>
      </c>
      <c r="F118" s="4">
        <v>2018</v>
      </c>
      <c r="G118" s="55">
        <v>85</v>
      </c>
      <c r="H118" s="55" t="s">
        <v>618</v>
      </c>
      <c r="I118" s="55">
        <v>2</v>
      </c>
      <c r="J118" s="4" t="s">
        <v>29</v>
      </c>
      <c r="K118" s="4" t="s">
        <v>38</v>
      </c>
      <c r="L118" s="4" t="s">
        <v>31</v>
      </c>
      <c r="M118" s="4" t="s">
        <v>108</v>
      </c>
      <c r="N118" s="4" t="s">
        <v>619</v>
      </c>
      <c r="O118" s="4" t="s">
        <v>620</v>
      </c>
      <c r="P118" s="4" t="s">
        <v>624</v>
      </c>
      <c r="Q118" s="4" t="s">
        <v>625</v>
      </c>
      <c r="R118" s="4" t="s">
        <v>626</v>
      </c>
      <c r="S118" s="4">
        <v>1</v>
      </c>
      <c r="T118" s="4" t="s">
        <v>200</v>
      </c>
      <c r="U118" s="4" t="s">
        <v>490</v>
      </c>
      <c r="V118" s="55" t="s">
        <v>461</v>
      </c>
      <c r="W118" s="4" t="s">
        <v>34</v>
      </c>
      <c r="X118" s="4" t="s">
        <v>107</v>
      </c>
      <c r="Y118" s="9" t="s">
        <v>54</v>
      </c>
      <c r="Z118" s="8" t="s">
        <v>200</v>
      </c>
      <c r="AA118" s="40"/>
      <c r="AB118" s="41"/>
      <c r="AC118" s="42" t="s">
        <v>107</v>
      </c>
      <c r="AD118" s="43"/>
      <c r="AE118" s="47"/>
      <c r="AF118" s="44"/>
    </row>
    <row r="119" spans="1:32" x14ac:dyDescent="0.25">
      <c r="A119" s="3">
        <v>546</v>
      </c>
      <c r="B119" s="4" t="s">
        <v>469</v>
      </c>
      <c r="C119" s="4" t="s">
        <v>26</v>
      </c>
      <c r="D119" s="4" t="s">
        <v>27</v>
      </c>
      <c r="E119" s="4" t="s">
        <v>28</v>
      </c>
      <c r="F119" s="4">
        <v>2018</v>
      </c>
      <c r="G119" s="55">
        <v>85</v>
      </c>
      <c r="H119" s="55" t="s">
        <v>627</v>
      </c>
      <c r="I119" s="55">
        <v>1</v>
      </c>
      <c r="J119" s="4" t="s">
        <v>29</v>
      </c>
      <c r="K119" s="4" t="s">
        <v>38</v>
      </c>
      <c r="L119" s="4" t="s">
        <v>31</v>
      </c>
      <c r="M119" s="4" t="s">
        <v>108</v>
      </c>
      <c r="N119" s="4" t="s">
        <v>628</v>
      </c>
      <c r="O119" s="4" t="s">
        <v>601</v>
      </c>
      <c r="P119" s="4" t="s">
        <v>602</v>
      </c>
      <c r="Q119" s="4" t="s">
        <v>288</v>
      </c>
      <c r="R119" s="4" t="s">
        <v>495</v>
      </c>
      <c r="S119" s="4">
        <v>1</v>
      </c>
      <c r="T119" s="4" t="s">
        <v>426</v>
      </c>
      <c r="U119" s="4" t="s">
        <v>496</v>
      </c>
      <c r="V119" s="55" t="s">
        <v>497</v>
      </c>
      <c r="W119" s="4" t="s">
        <v>34</v>
      </c>
      <c r="X119" s="4" t="s">
        <v>107</v>
      </c>
      <c r="Y119" s="9" t="s">
        <v>54</v>
      </c>
      <c r="Z119" s="8" t="s">
        <v>426</v>
      </c>
      <c r="AA119" s="40"/>
      <c r="AB119" s="41"/>
      <c r="AC119" s="42" t="s">
        <v>107</v>
      </c>
      <c r="AD119" s="43"/>
      <c r="AE119" s="47"/>
      <c r="AF119" s="44"/>
    </row>
    <row r="120" spans="1:32" x14ac:dyDescent="0.25">
      <c r="A120" s="3">
        <v>547</v>
      </c>
      <c r="B120" s="4" t="s">
        <v>469</v>
      </c>
      <c r="C120" s="4" t="s">
        <v>26</v>
      </c>
      <c r="D120" s="4" t="s">
        <v>27</v>
      </c>
      <c r="E120" s="4" t="s">
        <v>28</v>
      </c>
      <c r="F120" s="4">
        <v>2018</v>
      </c>
      <c r="G120" s="55">
        <v>85</v>
      </c>
      <c r="H120" s="55" t="s">
        <v>629</v>
      </c>
      <c r="I120" s="55">
        <v>1</v>
      </c>
      <c r="J120" s="4" t="s">
        <v>29</v>
      </c>
      <c r="K120" s="4" t="s">
        <v>38</v>
      </c>
      <c r="L120" s="4" t="s">
        <v>31</v>
      </c>
      <c r="M120" s="4" t="s">
        <v>108</v>
      </c>
      <c r="N120" s="4" t="s">
        <v>630</v>
      </c>
      <c r="O120" s="4" t="s">
        <v>631</v>
      </c>
      <c r="P120" s="4" t="s">
        <v>486</v>
      </c>
      <c r="Q120" s="4" t="s">
        <v>487</v>
      </c>
      <c r="R120" s="4" t="s">
        <v>488</v>
      </c>
      <c r="S120" s="4">
        <v>1</v>
      </c>
      <c r="T120" s="4" t="s">
        <v>200</v>
      </c>
      <c r="U120" s="4" t="s">
        <v>490</v>
      </c>
      <c r="V120" s="55" t="s">
        <v>497</v>
      </c>
      <c r="W120" s="4" t="s">
        <v>34</v>
      </c>
      <c r="X120" s="4" t="s">
        <v>107</v>
      </c>
      <c r="Y120" s="9" t="s">
        <v>54</v>
      </c>
      <c r="Z120" s="8" t="s">
        <v>200</v>
      </c>
      <c r="AA120" s="40"/>
      <c r="AB120" s="41"/>
      <c r="AC120" s="42" t="s">
        <v>107</v>
      </c>
      <c r="AD120" s="43"/>
      <c r="AE120" s="47"/>
      <c r="AF120" s="44"/>
    </row>
    <row r="121" spans="1:32" x14ac:dyDescent="0.25">
      <c r="A121" s="3">
        <v>548</v>
      </c>
      <c r="B121" s="4" t="s">
        <v>469</v>
      </c>
      <c r="C121" s="4" t="s">
        <v>26</v>
      </c>
      <c r="D121" s="4" t="s">
        <v>27</v>
      </c>
      <c r="E121" s="4" t="s">
        <v>28</v>
      </c>
      <c r="F121" s="4">
        <v>2018</v>
      </c>
      <c r="G121" s="55">
        <v>85</v>
      </c>
      <c r="H121" s="55" t="s">
        <v>632</v>
      </c>
      <c r="I121" s="55">
        <v>1</v>
      </c>
      <c r="J121" s="4" t="s">
        <v>29</v>
      </c>
      <c r="K121" s="4" t="s">
        <v>38</v>
      </c>
      <c r="L121" s="4" t="s">
        <v>31</v>
      </c>
      <c r="M121" s="4" t="s">
        <v>108</v>
      </c>
      <c r="N121" s="4" t="s">
        <v>633</v>
      </c>
      <c r="O121" s="4" t="s">
        <v>631</v>
      </c>
      <c r="P121" s="4" t="s">
        <v>486</v>
      </c>
      <c r="Q121" s="4" t="s">
        <v>487</v>
      </c>
      <c r="R121" s="4" t="s">
        <v>488</v>
      </c>
      <c r="S121" s="4">
        <v>1</v>
      </c>
      <c r="T121" s="4" t="s">
        <v>200</v>
      </c>
      <c r="U121" s="4" t="s">
        <v>490</v>
      </c>
      <c r="V121" s="55" t="s">
        <v>491</v>
      </c>
      <c r="W121" s="4" t="s">
        <v>34</v>
      </c>
      <c r="X121" s="4" t="s">
        <v>107</v>
      </c>
      <c r="Y121" s="9" t="s">
        <v>54</v>
      </c>
      <c r="Z121" s="8" t="s">
        <v>200</v>
      </c>
      <c r="AA121" s="40"/>
      <c r="AB121" s="41"/>
      <c r="AC121" s="42" t="s">
        <v>107</v>
      </c>
      <c r="AD121" s="43"/>
      <c r="AE121" s="47"/>
      <c r="AF121" s="44"/>
    </row>
    <row r="122" spans="1:32" x14ac:dyDescent="0.25">
      <c r="A122" s="3">
        <v>549</v>
      </c>
      <c r="B122" s="4" t="s">
        <v>469</v>
      </c>
      <c r="C122" s="4" t="s">
        <v>26</v>
      </c>
      <c r="D122" s="4" t="s">
        <v>27</v>
      </c>
      <c r="E122" s="4" t="s">
        <v>28</v>
      </c>
      <c r="F122" s="4">
        <v>2018</v>
      </c>
      <c r="G122" s="55">
        <v>85</v>
      </c>
      <c r="H122" s="55" t="s">
        <v>634</v>
      </c>
      <c r="I122" s="55">
        <v>1</v>
      </c>
      <c r="J122" s="4" t="s">
        <v>29</v>
      </c>
      <c r="K122" s="4" t="s">
        <v>38</v>
      </c>
      <c r="L122" s="4" t="s">
        <v>31</v>
      </c>
      <c r="M122" s="4" t="s">
        <v>108</v>
      </c>
      <c r="N122" s="4" t="s">
        <v>635</v>
      </c>
      <c r="O122" s="4" t="s">
        <v>636</v>
      </c>
      <c r="P122" s="4" t="s">
        <v>637</v>
      </c>
      <c r="Q122" s="4" t="s">
        <v>638</v>
      </c>
      <c r="R122" s="4" t="s">
        <v>639</v>
      </c>
      <c r="S122" s="4">
        <v>1</v>
      </c>
      <c r="T122" s="4" t="s">
        <v>640</v>
      </c>
      <c r="U122" s="4" t="s">
        <v>477</v>
      </c>
      <c r="V122" s="55" t="s">
        <v>529</v>
      </c>
      <c r="W122" s="4" t="s">
        <v>34</v>
      </c>
      <c r="X122" s="4" t="s">
        <v>107</v>
      </c>
      <c r="Y122" s="9" t="s">
        <v>1016</v>
      </c>
      <c r="Z122" s="8" t="s">
        <v>70</v>
      </c>
      <c r="AA122" s="40"/>
      <c r="AB122" s="41"/>
      <c r="AC122" s="42"/>
      <c r="AD122" s="43"/>
      <c r="AE122" s="47"/>
      <c r="AF122" s="44"/>
    </row>
    <row r="123" spans="1:32" x14ac:dyDescent="0.25">
      <c r="A123" s="3">
        <v>550</v>
      </c>
      <c r="B123" s="4" t="s">
        <v>469</v>
      </c>
      <c r="C123" s="4" t="s">
        <v>26</v>
      </c>
      <c r="D123" s="4" t="s">
        <v>27</v>
      </c>
      <c r="E123" s="4" t="s">
        <v>28</v>
      </c>
      <c r="F123" s="4">
        <v>2018</v>
      </c>
      <c r="G123" s="55">
        <v>85</v>
      </c>
      <c r="H123" s="55" t="s">
        <v>641</v>
      </c>
      <c r="I123" s="55">
        <v>1</v>
      </c>
      <c r="J123" s="4" t="s">
        <v>29</v>
      </c>
      <c r="K123" s="4" t="s">
        <v>38</v>
      </c>
      <c r="L123" s="4" t="s">
        <v>31</v>
      </c>
      <c r="M123" s="4" t="s">
        <v>108</v>
      </c>
      <c r="N123" s="4" t="s">
        <v>642</v>
      </c>
      <c r="O123" s="4" t="s">
        <v>601</v>
      </c>
      <c r="P123" s="4" t="s">
        <v>602</v>
      </c>
      <c r="Q123" s="4" t="s">
        <v>288</v>
      </c>
      <c r="R123" s="4" t="s">
        <v>495</v>
      </c>
      <c r="S123" s="4">
        <v>1</v>
      </c>
      <c r="T123" s="4" t="s">
        <v>426</v>
      </c>
      <c r="U123" s="4" t="s">
        <v>496</v>
      </c>
      <c r="V123" s="55" t="s">
        <v>497</v>
      </c>
      <c r="W123" s="4" t="s">
        <v>34</v>
      </c>
      <c r="X123" s="4" t="s">
        <v>107</v>
      </c>
      <c r="Y123" s="9" t="s">
        <v>54</v>
      </c>
      <c r="Z123" s="8" t="s">
        <v>426</v>
      </c>
      <c r="AA123" s="40"/>
      <c r="AB123" s="41"/>
      <c r="AC123" s="42" t="s">
        <v>107</v>
      </c>
      <c r="AD123" s="43"/>
      <c r="AE123" s="47"/>
      <c r="AF123" s="44"/>
    </row>
    <row r="124" spans="1:32" ht="36" x14ac:dyDescent="0.25">
      <c r="A124" s="3">
        <v>551</v>
      </c>
      <c r="B124" s="4" t="s">
        <v>469</v>
      </c>
      <c r="C124" s="4" t="s">
        <v>26</v>
      </c>
      <c r="D124" s="4" t="s">
        <v>27</v>
      </c>
      <c r="E124" s="4" t="s">
        <v>28</v>
      </c>
      <c r="F124" s="4">
        <v>2018</v>
      </c>
      <c r="G124" s="55">
        <v>85</v>
      </c>
      <c r="H124" s="55" t="s">
        <v>641</v>
      </c>
      <c r="I124" s="55">
        <v>2</v>
      </c>
      <c r="J124" s="4" t="s">
        <v>29</v>
      </c>
      <c r="K124" s="4" t="s">
        <v>38</v>
      </c>
      <c r="L124" s="4" t="s">
        <v>31</v>
      </c>
      <c r="M124" s="4" t="s">
        <v>108</v>
      </c>
      <c r="N124" s="4" t="s">
        <v>642</v>
      </c>
      <c r="O124" s="4" t="s">
        <v>601</v>
      </c>
      <c r="P124" s="4" t="s">
        <v>643</v>
      </c>
      <c r="Q124" s="4" t="s">
        <v>644</v>
      </c>
      <c r="R124" s="4" t="s">
        <v>645</v>
      </c>
      <c r="S124" s="4">
        <v>1</v>
      </c>
      <c r="T124" s="4" t="s">
        <v>646</v>
      </c>
      <c r="U124" s="4" t="s">
        <v>490</v>
      </c>
      <c r="V124" s="55" t="s">
        <v>491</v>
      </c>
      <c r="W124" s="4" t="s">
        <v>34</v>
      </c>
      <c r="X124" s="4" t="s">
        <v>107</v>
      </c>
      <c r="Y124" s="10" t="s">
        <v>1022</v>
      </c>
      <c r="Z124" s="10" t="s">
        <v>1033</v>
      </c>
      <c r="AA124" s="40"/>
      <c r="AB124" s="41"/>
      <c r="AC124" s="42" t="s">
        <v>107</v>
      </c>
      <c r="AD124" s="43"/>
      <c r="AE124" s="47"/>
      <c r="AF124" s="44"/>
    </row>
    <row r="125" spans="1:32" x14ac:dyDescent="0.25">
      <c r="A125" s="3">
        <v>552</v>
      </c>
      <c r="B125" s="4" t="s">
        <v>469</v>
      </c>
      <c r="C125" s="4" t="s">
        <v>26</v>
      </c>
      <c r="D125" s="4" t="s">
        <v>27</v>
      </c>
      <c r="E125" s="4" t="s">
        <v>28</v>
      </c>
      <c r="F125" s="4">
        <v>2018</v>
      </c>
      <c r="G125" s="55">
        <v>85</v>
      </c>
      <c r="H125" s="55" t="s">
        <v>647</v>
      </c>
      <c r="I125" s="55">
        <v>1</v>
      </c>
      <c r="J125" s="4" t="s">
        <v>29</v>
      </c>
      <c r="K125" s="4" t="s">
        <v>38</v>
      </c>
      <c r="L125" s="4" t="s">
        <v>31</v>
      </c>
      <c r="M125" s="4" t="s">
        <v>108</v>
      </c>
      <c r="N125" s="4" t="s">
        <v>648</v>
      </c>
      <c r="O125" s="4" t="s">
        <v>649</v>
      </c>
      <c r="P125" s="4" t="s">
        <v>650</v>
      </c>
      <c r="Q125" s="4" t="s">
        <v>651</v>
      </c>
      <c r="R125" s="4" t="s">
        <v>652</v>
      </c>
      <c r="S125" s="4">
        <v>1</v>
      </c>
      <c r="T125" s="4" t="s">
        <v>653</v>
      </c>
      <c r="U125" s="4" t="s">
        <v>477</v>
      </c>
      <c r="V125" s="55" t="s">
        <v>529</v>
      </c>
      <c r="W125" s="4" t="s">
        <v>34</v>
      </c>
      <c r="X125" s="4" t="s">
        <v>107</v>
      </c>
      <c r="Y125" s="9" t="s">
        <v>1017</v>
      </c>
      <c r="Z125" s="9" t="s">
        <v>1017</v>
      </c>
      <c r="AA125" s="40"/>
      <c r="AB125" s="41"/>
      <c r="AC125" s="42"/>
      <c r="AD125" s="43"/>
      <c r="AE125" s="47"/>
      <c r="AF125" s="44"/>
    </row>
    <row r="126" spans="1:32" ht="18" x14ac:dyDescent="0.25">
      <c r="A126" s="3">
        <v>553</v>
      </c>
      <c r="B126" s="4" t="s">
        <v>469</v>
      </c>
      <c r="C126" s="4" t="s">
        <v>26</v>
      </c>
      <c r="D126" s="4" t="s">
        <v>27</v>
      </c>
      <c r="E126" s="4" t="s">
        <v>28</v>
      </c>
      <c r="F126" s="4">
        <v>2018</v>
      </c>
      <c r="G126" s="55">
        <v>85</v>
      </c>
      <c r="H126" s="55" t="s">
        <v>654</v>
      </c>
      <c r="I126" s="55">
        <v>1</v>
      </c>
      <c r="J126" s="4" t="s">
        <v>29</v>
      </c>
      <c r="K126" s="4" t="s">
        <v>38</v>
      </c>
      <c r="L126" s="4" t="s">
        <v>31</v>
      </c>
      <c r="M126" s="4" t="s">
        <v>108</v>
      </c>
      <c r="N126" s="4" t="s">
        <v>655</v>
      </c>
      <c r="O126" s="4" t="s">
        <v>656</v>
      </c>
      <c r="P126" s="4" t="s">
        <v>657</v>
      </c>
      <c r="Q126" s="4" t="s">
        <v>658</v>
      </c>
      <c r="R126" s="4" t="s">
        <v>659</v>
      </c>
      <c r="S126" s="4">
        <v>1</v>
      </c>
      <c r="T126" s="4" t="s">
        <v>660</v>
      </c>
      <c r="U126" s="4" t="s">
        <v>490</v>
      </c>
      <c r="V126" s="55" t="s">
        <v>661</v>
      </c>
      <c r="W126" s="4" t="s">
        <v>34</v>
      </c>
      <c r="X126" s="4" t="s">
        <v>107</v>
      </c>
      <c r="Y126" s="9" t="s">
        <v>54</v>
      </c>
      <c r="Z126" s="10" t="s">
        <v>1023</v>
      </c>
      <c r="AA126" s="40"/>
      <c r="AB126" s="41"/>
      <c r="AC126" s="42" t="s">
        <v>107</v>
      </c>
      <c r="AD126" s="43"/>
      <c r="AE126" s="47"/>
      <c r="AF126" s="44"/>
    </row>
    <row r="127" spans="1:32" x14ac:dyDescent="0.25">
      <c r="A127" s="3">
        <v>554</v>
      </c>
      <c r="B127" s="4" t="s">
        <v>469</v>
      </c>
      <c r="C127" s="4" t="s">
        <v>26</v>
      </c>
      <c r="D127" s="4" t="s">
        <v>27</v>
      </c>
      <c r="E127" s="4" t="s">
        <v>28</v>
      </c>
      <c r="F127" s="4">
        <v>2018</v>
      </c>
      <c r="G127" s="55">
        <v>85</v>
      </c>
      <c r="H127" s="55" t="s">
        <v>662</v>
      </c>
      <c r="I127" s="55">
        <v>1</v>
      </c>
      <c r="J127" s="4" t="s">
        <v>29</v>
      </c>
      <c r="K127" s="4" t="s">
        <v>38</v>
      </c>
      <c r="L127" s="4" t="s">
        <v>31</v>
      </c>
      <c r="M127" s="4" t="s">
        <v>108</v>
      </c>
      <c r="N127" s="4" t="s">
        <v>663</v>
      </c>
      <c r="O127" s="4" t="s">
        <v>601</v>
      </c>
      <c r="P127" s="4" t="s">
        <v>664</v>
      </c>
      <c r="Q127" s="4" t="s">
        <v>665</v>
      </c>
      <c r="R127" s="4" t="s">
        <v>666</v>
      </c>
      <c r="S127" s="4">
        <v>1</v>
      </c>
      <c r="T127" s="4" t="s">
        <v>426</v>
      </c>
      <c r="U127" s="4" t="s">
        <v>667</v>
      </c>
      <c r="V127" s="55" t="s">
        <v>497</v>
      </c>
      <c r="W127" s="4" t="s">
        <v>34</v>
      </c>
      <c r="X127" s="4" t="s">
        <v>107</v>
      </c>
      <c r="Y127" s="9" t="s">
        <v>54</v>
      </c>
      <c r="Z127" s="8" t="s">
        <v>426</v>
      </c>
      <c r="AA127" s="40"/>
      <c r="AB127" s="41"/>
      <c r="AC127" s="42" t="s">
        <v>107</v>
      </c>
      <c r="AD127" s="43"/>
      <c r="AE127" s="47"/>
      <c r="AF127" s="44"/>
    </row>
    <row r="128" spans="1:32" x14ac:dyDescent="0.25">
      <c r="A128" s="3">
        <v>555</v>
      </c>
      <c r="B128" s="4" t="s">
        <v>469</v>
      </c>
      <c r="C128" s="4" t="s">
        <v>26</v>
      </c>
      <c r="D128" s="4" t="s">
        <v>27</v>
      </c>
      <c r="E128" s="4" t="s">
        <v>28</v>
      </c>
      <c r="F128" s="4">
        <v>2018</v>
      </c>
      <c r="G128" s="55">
        <v>85</v>
      </c>
      <c r="H128" s="55" t="s">
        <v>662</v>
      </c>
      <c r="I128" s="55">
        <v>2</v>
      </c>
      <c r="J128" s="4" t="s">
        <v>29</v>
      </c>
      <c r="K128" s="4" t="s">
        <v>38</v>
      </c>
      <c r="L128" s="4" t="s">
        <v>31</v>
      </c>
      <c r="M128" s="4" t="s">
        <v>108</v>
      </c>
      <c r="N128" s="4" t="s">
        <v>663</v>
      </c>
      <c r="O128" s="4" t="s">
        <v>601</v>
      </c>
      <c r="P128" s="4" t="s">
        <v>602</v>
      </c>
      <c r="Q128" s="4" t="s">
        <v>288</v>
      </c>
      <c r="R128" s="4" t="s">
        <v>495</v>
      </c>
      <c r="S128" s="4">
        <v>1</v>
      </c>
      <c r="T128" s="4" t="s">
        <v>426</v>
      </c>
      <c r="U128" s="4" t="s">
        <v>496</v>
      </c>
      <c r="V128" s="55" t="s">
        <v>497</v>
      </c>
      <c r="W128" s="4" t="s">
        <v>34</v>
      </c>
      <c r="X128" s="4" t="s">
        <v>107</v>
      </c>
      <c r="Y128" s="9" t="s">
        <v>54</v>
      </c>
      <c r="Z128" s="8" t="s">
        <v>426</v>
      </c>
      <c r="AA128" s="40"/>
      <c r="AB128" s="41"/>
      <c r="AC128" s="42" t="s">
        <v>107</v>
      </c>
      <c r="AD128" s="43"/>
      <c r="AE128" s="47"/>
      <c r="AF128" s="44"/>
    </row>
    <row r="129" spans="1:32" ht="18" x14ac:dyDescent="0.25">
      <c r="A129" s="3">
        <v>556</v>
      </c>
      <c r="B129" s="4" t="s">
        <v>469</v>
      </c>
      <c r="C129" s="4" t="s">
        <v>26</v>
      </c>
      <c r="D129" s="4" t="s">
        <v>27</v>
      </c>
      <c r="E129" s="4" t="s">
        <v>28</v>
      </c>
      <c r="F129" s="4">
        <v>2018</v>
      </c>
      <c r="G129" s="55">
        <v>85</v>
      </c>
      <c r="H129" s="55" t="s">
        <v>668</v>
      </c>
      <c r="I129" s="55">
        <v>1</v>
      </c>
      <c r="J129" s="4" t="s">
        <v>29</v>
      </c>
      <c r="K129" s="4" t="s">
        <v>38</v>
      </c>
      <c r="L129" s="4" t="s">
        <v>31</v>
      </c>
      <c r="M129" s="4" t="s">
        <v>108</v>
      </c>
      <c r="N129" s="4" t="s">
        <v>669</v>
      </c>
      <c r="O129" s="4" t="s">
        <v>670</v>
      </c>
      <c r="P129" s="4" t="s">
        <v>671</v>
      </c>
      <c r="Q129" s="4" t="s">
        <v>672</v>
      </c>
      <c r="R129" s="4" t="s">
        <v>673</v>
      </c>
      <c r="S129" s="4">
        <v>2</v>
      </c>
      <c r="T129" s="4" t="s">
        <v>674</v>
      </c>
      <c r="U129" s="4" t="s">
        <v>477</v>
      </c>
      <c r="V129" s="55" t="s">
        <v>529</v>
      </c>
      <c r="W129" s="4" t="s">
        <v>34</v>
      </c>
      <c r="X129" s="4" t="s">
        <v>107</v>
      </c>
      <c r="Y129" s="9" t="s">
        <v>1034</v>
      </c>
      <c r="Z129" s="10" t="s">
        <v>1035</v>
      </c>
      <c r="AA129" s="40"/>
      <c r="AB129" s="41"/>
      <c r="AC129" s="42" t="s">
        <v>107</v>
      </c>
      <c r="AD129" s="43"/>
      <c r="AE129" s="47"/>
      <c r="AF129" s="44"/>
    </row>
    <row r="130" spans="1:32" x14ac:dyDescent="0.25">
      <c r="A130" s="3">
        <v>557</v>
      </c>
      <c r="B130" s="4" t="s">
        <v>469</v>
      </c>
      <c r="C130" s="4" t="s">
        <v>26</v>
      </c>
      <c r="D130" s="4" t="s">
        <v>27</v>
      </c>
      <c r="E130" s="4" t="s">
        <v>28</v>
      </c>
      <c r="F130" s="4">
        <v>2018</v>
      </c>
      <c r="G130" s="55">
        <v>85</v>
      </c>
      <c r="H130" s="55" t="s">
        <v>675</v>
      </c>
      <c r="I130" s="55">
        <v>1</v>
      </c>
      <c r="J130" s="4" t="s">
        <v>29</v>
      </c>
      <c r="K130" s="4" t="s">
        <v>38</v>
      </c>
      <c r="L130" s="4" t="s">
        <v>31</v>
      </c>
      <c r="M130" s="4" t="s">
        <v>108</v>
      </c>
      <c r="N130" s="4" t="s">
        <v>676</v>
      </c>
      <c r="O130" s="4" t="s">
        <v>601</v>
      </c>
      <c r="P130" s="4" t="s">
        <v>602</v>
      </c>
      <c r="Q130" s="4" t="s">
        <v>288</v>
      </c>
      <c r="R130" s="4" t="s">
        <v>495</v>
      </c>
      <c r="S130" s="4">
        <v>1</v>
      </c>
      <c r="T130" s="4" t="s">
        <v>426</v>
      </c>
      <c r="U130" s="4" t="s">
        <v>496</v>
      </c>
      <c r="V130" s="55" t="s">
        <v>497</v>
      </c>
      <c r="W130" s="4" t="s">
        <v>34</v>
      </c>
      <c r="X130" s="4" t="s">
        <v>107</v>
      </c>
      <c r="Y130" s="9" t="s">
        <v>54</v>
      </c>
      <c r="Z130" s="8" t="s">
        <v>426</v>
      </c>
      <c r="AA130" s="40"/>
      <c r="AB130" s="41"/>
      <c r="AC130" s="42" t="s">
        <v>107</v>
      </c>
      <c r="AD130" s="43"/>
      <c r="AE130" s="47"/>
      <c r="AF130" s="44"/>
    </row>
    <row r="131" spans="1:32" x14ac:dyDescent="0.25">
      <c r="A131" s="3">
        <v>558</v>
      </c>
      <c r="B131" s="4" t="s">
        <v>469</v>
      </c>
      <c r="C131" s="4" t="s">
        <v>26</v>
      </c>
      <c r="D131" s="4" t="s">
        <v>27</v>
      </c>
      <c r="E131" s="4" t="s">
        <v>28</v>
      </c>
      <c r="F131" s="4">
        <v>2018</v>
      </c>
      <c r="G131" s="55">
        <v>85</v>
      </c>
      <c r="H131" s="55" t="s">
        <v>675</v>
      </c>
      <c r="I131" s="55">
        <v>2</v>
      </c>
      <c r="J131" s="4" t="s">
        <v>29</v>
      </c>
      <c r="K131" s="4" t="s">
        <v>38</v>
      </c>
      <c r="L131" s="4" t="s">
        <v>31</v>
      </c>
      <c r="M131" s="4" t="s">
        <v>108</v>
      </c>
      <c r="N131" s="4" t="s">
        <v>676</v>
      </c>
      <c r="O131" s="4" t="s">
        <v>601</v>
      </c>
      <c r="P131" s="4" t="s">
        <v>677</v>
      </c>
      <c r="Q131" s="4" t="s">
        <v>678</v>
      </c>
      <c r="R131" s="4" t="s">
        <v>679</v>
      </c>
      <c r="S131" s="4">
        <v>1</v>
      </c>
      <c r="T131" s="4" t="s">
        <v>426</v>
      </c>
      <c r="U131" s="4" t="s">
        <v>490</v>
      </c>
      <c r="V131" s="55" t="s">
        <v>491</v>
      </c>
      <c r="W131" s="4" t="s">
        <v>34</v>
      </c>
      <c r="X131" s="4" t="s">
        <v>107</v>
      </c>
      <c r="Y131" s="9" t="s">
        <v>54</v>
      </c>
      <c r="Z131" s="8" t="s">
        <v>426</v>
      </c>
      <c r="AA131" s="40"/>
      <c r="AB131" s="41"/>
      <c r="AC131" s="42" t="s">
        <v>107</v>
      </c>
      <c r="AD131" s="43"/>
      <c r="AE131" s="47"/>
      <c r="AF131" s="44"/>
    </row>
    <row r="132" spans="1:32" x14ac:dyDescent="0.25">
      <c r="A132" s="3">
        <v>559</v>
      </c>
      <c r="B132" s="4" t="s">
        <v>469</v>
      </c>
      <c r="C132" s="4" t="s">
        <v>26</v>
      </c>
      <c r="D132" s="4" t="s">
        <v>27</v>
      </c>
      <c r="E132" s="4" t="s">
        <v>28</v>
      </c>
      <c r="F132" s="4">
        <v>2018</v>
      </c>
      <c r="G132" s="55">
        <v>85</v>
      </c>
      <c r="H132" s="55" t="s">
        <v>680</v>
      </c>
      <c r="I132" s="55">
        <v>1</v>
      </c>
      <c r="J132" s="4" t="s">
        <v>29</v>
      </c>
      <c r="K132" s="4" t="s">
        <v>38</v>
      </c>
      <c r="L132" s="4" t="s">
        <v>31</v>
      </c>
      <c r="M132" s="4" t="s">
        <v>108</v>
      </c>
      <c r="N132" s="4" t="s">
        <v>681</v>
      </c>
      <c r="O132" s="4" t="s">
        <v>682</v>
      </c>
      <c r="P132" s="4" t="s">
        <v>683</v>
      </c>
      <c r="Q132" s="4" t="s">
        <v>501</v>
      </c>
      <c r="R132" s="4" t="s">
        <v>684</v>
      </c>
      <c r="S132" s="4">
        <v>1</v>
      </c>
      <c r="T132" s="4" t="s">
        <v>503</v>
      </c>
      <c r="U132" s="4" t="s">
        <v>490</v>
      </c>
      <c r="V132" s="55" t="s">
        <v>504</v>
      </c>
      <c r="W132" s="4" t="s">
        <v>34</v>
      </c>
      <c r="X132" s="4" t="s">
        <v>107</v>
      </c>
      <c r="Y132" s="9" t="s">
        <v>54</v>
      </c>
      <c r="Z132" s="8" t="s">
        <v>56</v>
      </c>
      <c r="AA132" s="40"/>
      <c r="AB132" s="41"/>
      <c r="AC132" s="42" t="s">
        <v>107</v>
      </c>
      <c r="AD132" s="43"/>
      <c r="AE132" s="47"/>
      <c r="AF132" s="44"/>
    </row>
    <row r="133" spans="1:32" x14ac:dyDescent="0.25">
      <c r="A133" s="3">
        <v>560</v>
      </c>
      <c r="B133" s="4" t="s">
        <v>469</v>
      </c>
      <c r="C133" s="4" t="s">
        <v>26</v>
      </c>
      <c r="D133" s="4" t="s">
        <v>27</v>
      </c>
      <c r="E133" s="4" t="s">
        <v>28</v>
      </c>
      <c r="F133" s="4">
        <v>2018</v>
      </c>
      <c r="G133" s="55">
        <v>85</v>
      </c>
      <c r="H133" s="55" t="s">
        <v>685</v>
      </c>
      <c r="I133" s="55">
        <v>1</v>
      </c>
      <c r="J133" s="4" t="s">
        <v>29</v>
      </c>
      <c r="K133" s="4" t="s">
        <v>38</v>
      </c>
      <c r="L133" s="4" t="s">
        <v>31</v>
      </c>
      <c r="M133" s="4" t="s">
        <v>108</v>
      </c>
      <c r="N133" s="4" t="s">
        <v>686</v>
      </c>
      <c r="O133" s="4" t="s">
        <v>687</v>
      </c>
      <c r="P133" s="4" t="s">
        <v>688</v>
      </c>
      <c r="Q133" s="4" t="s">
        <v>689</v>
      </c>
      <c r="R133" s="4" t="s">
        <v>690</v>
      </c>
      <c r="S133" s="4">
        <v>2</v>
      </c>
      <c r="T133" s="4" t="s">
        <v>45</v>
      </c>
      <c r="U133" s="4" t="s">
        <v>477</v>
      </c>
      <c r="V133" s="55" t="s">
        <v>529</v>
      </c>
      <c r="W133" s="4" t="s">
        <v>34</v>
      </c>
      <c r="X133" s="4" t="s">
        <v>107</v>
      </c>
      <c r="Y133" s="9" t="s">
        <v>1016</v>
      </c>
      <c r="Z133" s="8" t="s">
        <v>45</v>
      </c>
      <c r="AA133" s="40"/>
      <c r="AB133" s="41"/>
      <c r="AC133" s="42"/>
      <c r="AD133" s="43"/>
      <c r="AE133" s="47"/>
      <c r="AF133" s="44"/>
    </row>
    <row r="134" spans="1:32" x14ac:dyDescent="0.25">
      <c r="A134" s="3">
        <v>561</v>
      </c>
      <c r="B134" s="4" t="s">
        <v>469</v>
      </c>
      <c r="C134" s="4" t="s">
        <v>26</v>
      </c>
      <c r="D134" s="4" t="s">
        <v>27</v>
      </c>
      <c r="E134" s="4" t="s">
        <v>28</v>
      </c>
      <c r="F134" s="4">
        <v>2018</v>
      </c>
      <c r="G134" s="55">
        <v>85</v>
      </c>
      <c r="H134" s="55" t="s">
        <v>691</v>
      </c>
      <c r="I134" s="55">
        <v>1</v>
      </c>
      <c r="J134" s="4" t="s">
        <v>29</v>
      </c>
      <c r="K134" s="4" t="s">
        <v>38</v>
      </c>
      <c r="L134" s="4" t="s">
        <v>31</v>
      </c>
      <c r="M134" s="4" t="s">
        <v>108</v>
      </c>
      <c r="N134" s="4" t="s">
        <v>692</v>
      </c>
      <c r="O134" s="4" t="s">
        <v>693</v>
      </c>
      <c r="P134" s="4" t="s">
        <v>694</v>
      </c>
      <c r="Q134" s="4" t="s">
        <v>695</v>
      </c>
      <c r="R134" s="4" t="s">
        <v>695</v>
      </c>
      <c r="S134" s="4">
        <v>1</v>
      </c>
      <c r="T134" s="4" t="s">
        <v>503</v>
      </c>
      <c r="U134" s="4" t="s">
        <v>490</v>
      </c>
      <c r="V134" s="55" t="s">
        <v>504</v>
      </c>
      <c r="W134" s="4" t="s">
        <v>34</v>
      </c>
      <c r="X134" s="4" t="s">
        <v>107</v>
      </c>
      <c r="Y134" s="9" t="s">
        <v>54</v>
      </c>
      <c r="Z134" s="8" t="s">
        <v>56</v>
      </c>
      <c r="AA134" s="40"/>
      <c r="AB134" s="41"/>
      <c r="AC134" s="42" t="s">
        <v>107</v>
      </c>
      <c r="AD134" s="43"/>
      <c r="AE134" s="47"/>
      <c r="AF134" s="44"/>
    </row>
    <row r="135" spans="1:32" x14ac:dyDescent="0.25">
      <c r="A135" s="3">
        <v>562</v>
      </c>
      <c r="B135" s="4" t="s">
        <v>469</v>
      </c>
      <c r="C135" s="4" t="s">
        <v>26</v>
      </c>
      <c r="D135" s="4" t="s">
        <v>27</v>
      </c>
      <c r="E135" s="4" t="s">
        <v>28</v>
      </c>
      <c r="F135" s="4">
        <v>2018</v>
      </c>
      <c r="G135" s="55">
        <v>85</v>
      </c>
      <c r="H135" s="55" t="s">
        <v>691</v>
      </c>
      <c r="I135" s="55">
        <v>2</v>
      </c>
      <c r="J135" s="4" t="s">
        <v>29</v>
      </c>
      <c r="K135" s="4" t="s">
        <v>38</v>
      </c>
      <c r="L135" s="4" t="s">
        <v>31</v>
      </c>
      <c r="M135" s="4" t="s">
        <v>108</v>
      </c>
      <c r="N135" s="4" t="s">
        <v>692</v>
      </c>
      <c r="O135" s="4" t="s">
        <v>693</v>
      </c>
      <c r="P135" s="4" t="s">
        <v>696</v>
      </c>
      <c r="Q135" s="4" t="s">
        <v>697</v>
      </c>
      <c r="R135" s="4" t="s">
        <v>697</v>
      </c>
      <c r="S135" s="4">
        <v>1</v>
      </c>
      <c r="T135" s="4" t="s">
        <v>503</v>
      </c>
      <c r="U135" s="4" t="s">
        <v>490</v>
      </c>
      <c r="V135" s="55" t="s">
        <v>504</v>
      </c>
      <c r="W135" s="4" t="s">
        <v>34</v>
      </c>
      <c r="X135" s="4" t="s">
        <v>107</v>
      </c>
      <c r="Y135" s="9" t="s">
        <v>54</v>
      </c>
      <c r="Z135" s="8" t="s">
        <v>56</v>
      </c>
      <c r="AA135" s="40"/>
      <c r="AB135" s="41"/>
      <c r="AC135" s="42" t="s">
        <v>107</v>
      </c>
      <c r="AD135" s="43"/>
      <c r="AE135" s="47"/>
      <c r="AF135" s="44"/>
    </row>
    <row r="136" spans="1:32" x14ac:dyDescent="0.25">
      <c r="A136" s="3">
        <v>563</v>
      </c>
      <c r="B136" s="4" t="s">
        <v>469</v>
      </c>
      <c r="C136" s="4" t="s">
        <v>26</v>
      </c>
      <c r="D136" s="4" t="s">
        <v>27</v>
      </c>
      <c r="E136" s="4" t="s">
        <v>28</v>
      </c>
      <c r="F136" s="4">
        <v>2018</v>
      </c>
      <c r="G136" s="55">
        <v>85</v>
      </c>
      <c r="H136" s="55" t="s">
        <v>698</v>
      </c>
      <c r="I136" s="55">
        <v>1</v>
      </c>
      <c r="J136" s="4" t="s">
        <v>29</v>
      </c>
      <c r="K136" s="4" t="s">
        <v>38</v>
      </c>
      <c r="L136" s="4" t="s">
        <v>31</v>
      </c>
      <c r="M136" s="4" t="s">
        <v>108</v>
      </c>
      <c r="N136" s="4" t="s">
        <v>699</v>
      </c>
      <c r="O136" s="4" t="s">
        <v>700</v>
      </c>
      <c r="P136" s="4" t="s">
        <v>701</v>
      </c>
      <c r="Q136" s="4" t="s">
        <v>702</v>
      </c>
      <c r="R136" s="4" t="s">
        <v>703</v>
      </c>
      <c r="S136" s="4">
        <v>1</v>
      </c>
      <c r="T136" s="4" t="s">
        <v>503</v>
      </c>
      <c r="U136" s="4" t="s">
        <v>490</v>
      </c>
      <c r="V136" s="55" t="s">
        <v>504</v>
      </c>
      <c r="W136" s="4" t="s">
        <v>34</v>
      </c>
      <c r="X136" s="4" t="s">
        <v>107</v>
      </c>
      <c r="Y136" s="9" t="s">
        <v>54</v>
      </c>
      <c r="Z136" s="8" t="s">
        <v>56</v>
      </c>
      <c r="AA136" s="40"/>
      <c r="AB136" s="41"/>
      <c r="AC136" s="42" t="s">
        <v>107</v>
      </c>
      <c r="AD136" s="43"/>
      <c r="AE136" s="47"/>
      <c r="AF136" s="44"/>
    </row>
    <row r="137" spans="1:32" x14ac:dyDescent="0.25">
      <c r="A137" s="3">
        <v>564</v>
      </c>
      <c r="B137" s="4" t="s">
        <v>469</v>
      </c>
      <c r="C137" s="4" t="s">
        <v>26</v>
      </c>
      <c r="D137" s="4" t="s">
        <v>27</v>
      </c>
      <c r="E137" s="4" t="s">
        <v>28</v>
      </c>
      <c r="F137" s="4">
        <v>2018</v>
      </c>
      <c r="G137" s="55">
        <v>85</v>
      </c>
      <c r="H137" s="55" t="s">
        <v>704</v>
      </c>
      <c r="I137" s="55">
        <v>1</v>
      </c>
      <c r="J137" s="4" t="s">
        <v>29</v>
      </c>
      <c r="K137" s="4" t="s">
        <v>38</v>
      </c>
      <c r="L137" s="4" t="s">
        <v>31</v>
      </c>
      <c r="M137" s="4" t="s">
        <v>108</v>
      </c>
      <c r="N137" s="4" t="s">
        <v>705</v>
      </c>
      <c r="O137" s="4" t="s">
        <v>700</v>
      </c>
      <c r="P137" s="4" t="s">
        <v>706</v>
      </c>
      <c r="Q137" s="4" t="s">
        <v>702</v>
      </c>
      <c r="R137" s="4" t="s">
        <v>707</v>
      </c>
      <c r="S137" s="4">
        <v>1</v>
      </c>
      <c r="T137" s="4" t="s">
        <v>503</v>
      </c>
      <c r="U137" s="4" t="s">
        <v>490</v>
      </c>
      <c r="V137" s="55" t="s">
        <v>504</v>
      </c>
      <c r="W137" s="4" t="s">
        <v>34</v>
      </c>
      <c r="X137" s="4" t="s">
        <v>107</v>
      </c>
      <c r="Y137" s="9" t="s">
        <v>54</v>
      </c>
      <c r="Z137" s="8" t="s">
        <v>56</v>
      </c>
      <c r="AA137" s="40"/>
      <c r="AB137" s="41"/>
      <c r="AC137" s="42" t="s">
        <v>107</v>
      </c>
      <c r="AD137" s="43"/>
      <c r="AE137" s="47"/>
      <c r="AF137" s="44"/>
    </row>
    <row r="138" spans="1:32" x14ac:dyDescent="0.25">
      <c r="A138" s="3">
        <v>565</v>
      </c>
      <c r="B138" s="4" t="s">
        <v>469</v>
      </c>
      <c r="C138" s="4" t="s">
        <v>26</v>
      </c>
      <c r="D138" s="4" t="s">
        <v>27</v>
      </c>
      <c r="E138" s="4" t="s">
        <v>28</v>
      </c>
      <c r="F138" s="4">
        <v>2018</v>
      </c>
      <c r="G138" s="55">
        <v>85</v>
      </c>
      <c r="H138" s="55" t="s">
        <v>708</v>
      </c>
      <c r="I138" s="55">
        <v>1</v>
      </c>
      <c r="J138" s="4" t="s">
        <v>29</v>
      </c>
      <c r="K138" s="4" t="s">
        <v>38</v>
      </c>
      <c r="L138" s="4" t="s">
        <v>31</v>
      </c>
      <c r="M138" s="4" t="s">
        <v>108</v>
      </c>
      <c r="N138" s="4" t="s">
        <v>709</v>
      </c>
      <c r="O138" s="4" t="s">
        <v>700</v>
      </c>
      <c r="P138" s="4" t="s">
        <v>710</v>
      </c>
      <c r="Q138" s="4" t="s">
        <v>702</v>
      </c>
      <c r="R138" s="4" t="s">
        <v>711</v>
      </c>
      <c r="S138" s="4">
        <v>1</v>
      </c>
      <c r="T138" s="4" t="s">
        <v>503</v>
      </c>
      <c r="U138" s="4" t="s">
        <v>490</v>
      </c>
      <c r="V138" s="55" t="s">
        <v>504</v>
      </c>
      <c r="W138" s="4" t="s">
        <v>34</v>
      </c>
      <c r="X138" s="4" t="s">
        <v>107</v>
      </c>
      <c r="Y138" s="9" t="s">
        <v>54</v>
      </c>
      <c r="Z138" s="8" t="s">
        <v>56</v>
      </c>
      <c r="AA138" s="40"/>
      <c r="AB138" s="41"/>
      <c r="AC138" s="42" t="s">
        <v>107</v>
      </c>
      <c r="AD138" s="43"/>
      <c r="AE138" s="47"/>
      <c r="AF138" s="44"/>
    </row>
    <row r="139" spans="1:32" x14ac:dyDescent="0.25">
      <c r="A139" s="3">
        <v>566</v>
      </c>
      <c r="B139" s="4" t="s">
        <v>469</v>
      </c>
      <c r="C139" s="4" t="s">
        <v>26</v>
      </c>
      <c r="D139" s="4" t="s">
        <v>27</v>
      </c>
      <c r="E139" s="4" t="s">
        <v>28</v>
      </c>
      <c r="F139" s="4">
        <v>2018</v>
      </c>
      <c r="G139" s="55">
        <v>85</v>
      </c>
      <c r="H139" s="55" t="s">
        <v>708</v>
      </c>
      <c r="I139" s="55">
        <v>2</v>
      </c>
      <c r="J139" s="4" t="s">
        <v>29</v>
      </c>
      <c r="K139" s="4" t="s">
        <v>38</v>
      </c>
      <c r="L139" s="4" t="s">
        <v>31</v>
      </c>
      <c r="M139" s="4" t="s">
        <v>108</v>
      </c>
      <c r="N139" s="4" t="s">
        <v>709</v>
      </c>
      <c r="O139" s="4" t="s">
        <v>700</v>
      </c>
      <c r="P139" s="4" t="s">
        <v>712</v>
      </c>
      <c r="Q139" s="4" t="s">
        <v>713</v>
      </c>
      <c r="R139" s="4" t="s">
        <v>713</v>
      </c>
      <c r="S139" s="4">
        <v>1</v>
      </c>
      <c r="T139" s="4" t="s">
        <v>503</v>
      </c>
      <c r="U139" s="4" t="s">
        <v>667</v>
      </c>
      <c r="V139" s="55" t="s">
        <v>497</v>
      </c>
      <c r="W139" s="4" t="s">
        <v>34</v>
      </c>
      <c r="X139" s="4" t="s">
        <v>107</v>
      </c>
      <c r="Y139" s="9" t="s">
        <v>54</v>
      </c>
      <c r="Z139" s="8" t="s">
        <v>56</v>
      </c>
      <c r="AA139" s="40"/>
      <c r="AB139" s="41"/>
      <c r="AC139" s="42" t="s">
        <v>107</v>
      </c>
      <c r="AD139" s="43"/>
      <c r="AE139" s="47"/>
      <c r="AF139" s="44"/>
    </row>
    <row r="140" spans="1:32" x14ac:dyDescent="0.25">
      <c r="A140" s="3">
        <v>567</v>
      </c>
      <c r="B140" s="4" t="s">
        <v>469</v>
      </c>
      <c r="C140" s="4" t="s">
        <v>26</v>
      </c>
      <c r="D140" s="4" t="s">
        <v>27</v>
      </c>
      <c r="E140" s="4" t="s">
        <v>28</v>
      </c>
      <c r="F140" s="4">
        <v>2018</v>
      </c>
      <c r="G140" s="55">
        <v>85</v>
      </c>
      <c r="H140" s="55" t="s">
        <v>714</v>
      </c>
      <c r="I140" s="55">
        <v>1</v>
      </c>
      <c r="J140" s="4" t="s">
        <v>29</v>
      </c>
      <c r="K140" s="4" t="s">
        <v>38</v>
      </c>
      <c r="L140" s="4" t="s">
        <v>31</v>
      </c>
      <c r="M140" s="4" t="s">
        <v>108</v>
      </c>
      <c r="N140" s="7" t="s">
        <v>715</v>
      </c>
      <c r="O140" s="4" t="s">
        <v>716</v>
      </c>
      <c r="P140" s="4" t="s">
        <v>717</v>
      </c>
      <c r="Q140" s="4" t="s">
        <v>718</v>
      </c>
      <c r="R140" s="4" t="s">
        <v>719</v>
      </c>
      <c r="S140" s="4">
        <v>1</v>
      </c>
      <c r="T140" s="4" t="s">
        <v>302</v>
      </c>
      <c r="U140" s="4" t="s">
        <v>667</v>
      </c>
      <c r="V140" s="55" t="s">
        <v>497</v>
      </c>
      <c r="W140" s="4" t="s">
        <v>34</v>
      </c>
      <c r="X140" s="4" t="s">
        <v>107</v>
      </c>
      <c r="Y140" s="9" t="s">
        <v>102</v>
      </c>
      <c r="Z140" s="8" t="s">
        <v>302</v>
      </c>
      <c r="AA140" s="40"/>
      <c r="AB140" s="41"/>
      <c r="AC140" s="42"/>
      <c r="AD140" s="43"/>
      <c r="AE140" s="47"/>
      <c r="AF140" s="44"/>
    </row>
    <row r="141" spans="1:32" x14ac:dyDescent="0.25">
      <c r="A141" s="3">
        <v>568</v>
      </c>
      <c r="B141" s="4" t="s">
        <v>469</v>
      </c>
      <c r="C141" s="4" t="s">
        <v>26</v>
      </c>
      <c r="D141" s="4" t="s">
        <v>27</v>
      </c>
      <c r="E141" s="4" t="s">
        <v>28</v>
      </c>
      <c r="F141" s="4">
        <v>2018</v>
      </c>
      <c r="G141" s="55">
        <v>85</v>
      </c>
      <c r="H141" s="55" t="s">
        <v>714</v>
      </c>
      <c r="I141" s="55">
        <v>2</v>
      </c>
      <c r="J141" s="4" t="s">
        <v>29</v>
      </c>
      <c r="K141" s="4" t="s">
        <v>38</v>
      </c>
      <c r="L141" s="4" t="s">
        <v>31</v>
      </c>
      <c r="M141" s="4" t="s">
        <v>108</v>
      </c>
      <c r="N141" s="7" t="s">
        <v>715</v>
      </c>
      <c r="O141" s="4" t="s">
        <v>716</v>
      </c>
      <c r="P141" s="4" t="s">
        <v>720</v>
      </c>
      <c r="Q141" s="4" t="s">
        <v>721</v>
      </c>
      <c r="R141" s="4" t="s">
        <v>722</v>
      </c>
      <c r="S141" s="4">
        <v>1</v>
      </c>
      <c r="T141" s="4" t="s">
        <v>302</v>
      </c>
      <c r="U141" s="4" t="s">
        <v>723</v>
      </c>
      <c r="V141" s="55" t="s">
        <v>529</v>
      </c>
      <c r="W141" s="4" t="s">
        <v>34</v>
      </c>
      <c r="X141" s="4" t="s">
        <v>107</v>
      </c>
      <c r="Y141" s="9" t="s">
        <v>102</v>
      </c>
      <c r="Z141" s="8" t="s">
        <v>302</v>
      </c>
      <c r="AA141" s="40"/>
      <c r="AB141" s="41"/>
      <c r="AC141" s="42"/>
      <c r="AD141" s="43"/>
      <c r="AE141" s="47"/>
      <c r="AF141" s="44"/>
    </row>
    <row r="142" spans="1:32" x14ac:dyDescent="0.25">
      <c r="A142" s="3">
        <v>569</v>
      </c>
      <c r="B142" s="4" t="s">
        <v>469</v>
      </c>
      <c r="C142" s="4" t="s">
        <v>26</v>
      </c>
      <c r="D142" s="4" t="s">
        <v>27</v>
      </c>
      <c r="E142" s="4" t="s">
        <v>28</v>
      </c>
      <c r="F142" s="4">
        <v>2018</v>
      </c>
      <c r="G142" s="55">
        <v>85</v>
      </c>
      <c r="H142" s="55" t="s">
        <v>714</v>
      </c>
      <c r="I142" s="55">
        <v>3</v>
      </c>
      <c r="J142" s="4" t="s">
        <v>29</v>
      </c>
      <c r="K142" s="4" t="s">
        <v>38</v>
      </c>
      <c r="L142" s="4" t="s">
        <v>31</v>
      </c>
      <c r="M142" s="4" t="s">
        <v>108</v>
      </c>
      <c r="N142" s="4" t="s">
        <v>715</v>
      </c>
      <c r="O142" s="4" t="s">
        <v>716</v>
      </c>
      <c r="P142" s="4" t="s">
        <v>724</v>
      </c>
      <c r="Q142" s="4" t="s">
        <v>725</v>
      </c>
      <c r="R142" s="4" t="s">
        <v>725</v>
      </c>
      <c r="S142" s="4">
        <v>1</v>
      </c>
      <c r="T142" s="4" t="s">
        <v>302</v>
      </c>
      <c r="U142" s="4" t="s">
        <v>723</v>
      </c>
      <c r="V142" s="55" t="s">
        <v>529</v>
      </c>
      <c r="W142" s="4" t="s">
        <v>34</v>
      </c>
      <c r="X142" s="4" t="s">
        <v>107</v>
      </c>
      <c r="Y142" s="9" t="s">
        <v>102</v>
      </c>
      <c r="Z142" s="8" t="s">
        <v>302</v>
      </c>
      <c r="AA142" s="40"/>
      <c r="AB142" s="41"/>
      <c r="AC142" s="42"/>
      <c r="AD142" s="43"/>
      <c r="AE142" s="47"/>
      <c r="AF142" s="44"/>
    </row>
    <row r="143" spans="1:32" x14ac:dyDescent="0.25">
      <c r="A143" s="3">
        <v>573</v>
      </c>
      <c r="B143" s="4" t="s">
        <v>469</v>
      </c>
      <c r="C143" s="4" t="s">
        <v>26</v>
      </c>
      <c r="D143" s="4" t="s">
        <v>27</v>
      </c>
      <c r="E143" s="4" t="s">
        <v>28</v>
      </c>
      <c r="F143" s="4">
        <v>2018</v>
      </c>
      <c r="G143" s="55">
        <v>85</v>
      </c>
      <c r="H143" s="55" t="s">
        <v>726</v>
      </c>
      <c r="I143" s="55">
        <v>1</v>
      </c>
      <c r="J143" s="4" t="s">
        <v>29</v>
      </c>
      <c r="K143" s="4" t="s">
        <v>38</v>
      </c>
      <c r="L143" s="4" t="s">
        <v>31</v>
      </c>
      <c r="M143" s="4" t="s">
        <v>287</v>
      </c>
      <c r="N143" s="4" t="s">
        <v>727</v>
      </c>
      <c r="O143" s="4" t="s">
        <v>728</v>
      </c>
      <c r="P143" s="4" t="s">
        <v>729</v>
      </c>
      <c r="Q143" s="4" t="s">
        <v>730</v>
      </c>
      <c r="R143" s="4" t="s">
        <v>731</v>
      </c>
      <c r="S143" s="4">
        <v>3</v>
      </c>
      <c r="T143" s="4" t="s">
        <v>151</v>
      </c>
      <c r="U143" s="4" t="s">
        <v>477</v>
      </c>
      <c r="V143" s="55" t="s">
        <v>529</v>
      </c>
      <c r="W143" s="4" t="s">
        <v>34</v>
      </c>
      <c r="X143" s="4" t="s">
        <v>107</v>
      </c>
      <c r="Y143" s="9" t="s">
        <v>1016</v>
      </c>
      <c r="Z143" s="8" t="s">
        <v>151</v>
      </c>
      <c r="AA143" s="40"/>
      <c r="AB143" s="41"/>
      <c r="AC143" s="42"/>
      <c r="AD143" s="43"/>
      <c r="AE143" s="47"/>
      <c r="AF143" s="44"/>
    </row>
    <row r="144" spans="1:32" x14ac:dyDescent="0.25">
      <c r="A144" s="3">
        <v>574</v>
      </c>
      <c r="B144" s="4" t="s">
        <v>469</v>
      </c>
      <c r="C144" s="4" t="s">
        <v>26</v>
      </c>
      <c r="D144" s="4" t="s">
        <v>27</v>
      </c>
      <c r="E144" s="4" t="s">
        <v>28</v>
      </c>
      <c r="F144" s="4">
        <v>2018</v>
      </c>
      <c r="G144" s="55">
        <v>85</v>
      </c>
      <c r="H144" s="55" t="s">
        <v>726</v>
      </c>
      <c r="I144" s="55">
        <v>2</v>
      </c>
      <c r="J144" s="4" t="s">
        <v>29</v>
      </c>
      <c r="K144" s="4" t="s">
        <v>38</v>
      </c>
      <c r="L144" s="4" t="s">
        <v>31</v>
      </c>
      <c r="M144" s="4" t="s">
        <v>287</v>
      </c>
      <c r="N144" s="4" t="s">
        <v>727</v>
      </c>
      <c r="O144" s="4" t="s">
        <v>728</v>
      </c>
      <c r="P144" s="4" t="s">
        <v>732</v>
      </c>
      <c r="Q144" s="4" t="s">
        <v>733</v>
      </c>
      <c r="R144" s="4" t="s">
        <v>734</v>
      </c>
      <c r="S144" s="4">
        <v>6</v>
      </c>
      <c r="T144" s="4" t="s">
        <v>151</v>
      </c>
      <c r="U144" s="4" t="s">
        <v>477</v>
      </c>
      <c r="V144" s="55" t="s">
        <v>510</v>
      </c>
      <c r="W144" s="4" t="s">
        <v>34</v>
      </c>
      <c r="X144" s="4" t="s">
        <v>107</v>
      </c>
      <c r="Y144" s="9" t="s">
        <v>1016</v>
      </c>
      <c r="Z144" s="8" t="s">
        <v>151</v>
      </c>
      <c r="AA144" s="40"/>
      <c r="AB144" s="41"/>
      <c r="AC144" s="42"/>
      <c r="AD144" s="43"/>
      <c r="AE144" s="47"/>
      <c r="AF144" s="44"/>
    </row>
    <row r="145" spans="1:33" x14ac:dyDescent="0.25">
      <c r="A145" s="3">
        <v>575</v>
      </c>
      <c r="B145" s="4" t="s">
        <v>469</v>
      </c>
      <c r="C145" s="4" t="s">
        <v>26</v>
      </c>
      <c r="D145" s="4" t="s">
        <v>27</v>
      </c>
      <c r="E145" s="4" t="s">
        <v>28</v>
      </c>
      <c r="F145" s="4">
        <v>2018</v>
      </c>
      <c r="G145" s="55">
        <v>85</v>
      </c>
      <c r="H145" s="55" t="s">
        <v>726</v>
      </c>
      <c r="I145" s="55">
        <v>3</v>
      </c>
      <c r="J145" s="4" t="s">
        <v>29</v>
      </c>
      <c r="K145" s="4" t="s">
        <v>38</v>
      </c>
      <c r="L145" s="4" t="s">
        <v>31</v>
      </c>
      <c r="M145" s="4" t="s">
        <v>287</v>
      </c>
      <c r="N145" s="4" t="s">
        <v>727</v>
      </c>
      <c r="O145" s="4" t="s">
        <v>728</v>
      </c>
      <c r="P145" s="4" t="s">
        <v>735</v>
      </c>
      <c r="Q145" s="4" t="s">
        <v>736</v>
      </c>
      <c r="R145" s="4" t="s">
        <v>737</v>
      </c>
      <c r="S145" s="4">
        <v>1</v>
      </c>
      <c r="T145" s="4" t="s">
        <v>151</v>
      </c>
      <c r="U145" s="4" t="s">
        <v>477</v>
      </c>
      <c r="V145" s="55" t="s">
        <v>529</v>
      </c>
      <c r="W145" s="4" t="s">
        <v>34</v>
      </c>
      <c r="X145" s="4" t="s">
        <v>107</v>
      </c>
      <c r="Y145" s="9" t="s">
        <v>1016</v>
      </c>
      <c r="Z145" s="8" t="s">
        <v>151</v>
      </c>
      <c r="AA145" s="40"/>
      <c r="AB145" s="41"/>
      <c r="AC145" s="42"/>
      <c r="AD145" s="43"/>
      <c r="AE145" s="47"/>
      <c r="AF145" s="44"/>
    </row>
    <row r="146" spans="1:33" ht="90" x14ac:dyDescent="0.25">
      <c r="A146" s="3">
        <v>576</v>
      </c>
      <c r="B146" s="4" t="s">
        <v>738</v>
      </c>
      <c r="C146" s="4" t="s">
        <v>26</v>
      </c>
      <c r="D146" s="4" t="s">
        <v>27</v>
      </c>
      <c r="E146" s="4" t="s">
        <v>28</v>
      </c>
      <c r="F146" s="4">
        <v>2017</v>
      </c>
      <c r="G146" s="55">
        <v>96</v>
      </c>
      <c r="H146" s="55" t="s">
        <v>739</v>
      </c>
      <c r="I146" s="55">
        <v>1</v>
      </c>
      <c r="J146" s="4" t="s">
        <v>29</v>
      </c>
      <c r="K146" s="4" t="s">
        <v>435</v>
      </c>
      <c r="L146" s="4" t="s">
        <v>31</v>
      </c>
      <c r="M146" s="4" t="s">
        <v>108</v>
      </c>
      <c r="N146" s="4" t="s">
        <v>740</v>
      </c>
      <c r="O146" s="4" t="s">
        <v>741</v>
      </c>
      <c r="P146" s="4" t="s">
        <v>742</v>
      </c>
      <c r="Q146" s="4" t="s">
        <v>743</v>
      </c>
      <c r="R146" s="4" t="s">
        <v>744</v>
      </c>
      <c r="S146" s="4">
        <v>1</v>
      </c>
      <c r="T146" s="4" t="s">
        <v>745</v>
      </c>
      <c r="U146" s="4" t="s">
        <v>746</v>
      </c>
      <c r="V146" s="55" t="s">
        <v>747</v>
      </c>
      <c r="W146" s="4" t="s">
        <v>34</v>
      </c>
      <c r="X146" s="4" t="s">
        <v>107</v>
      </c>
      <c r="Y146" s="9" t="s">
        <v>54</v>
      </c>
      <c r="Z146" s="8" t="s">
        <v>56</v>
      </c>
      <c r="AA146" s="40">
        <v>0</v>
      </c>
      <c r="AB146" s="40">
        <v>0</v>
      </c>
      <c r="AC146" s="42" t="s">
        <v>107</v>
      </c>
      <c r="AD146" s="43">
        <v>43403</v>
      </c>
      <c r="AE146" s="47" t="s">
        <v>1076</v>
      </c>
      <c r="AF146" s="48" t="s">
        <v>1107</v>
      </c>
      <c r="AG146">
        <v>1</v>
      </c>
    </row>
    <row r="147" spans="1:33" ht="90" x14ac:dyDescent="0.25">
      <c r="A147" s="3">
        <v>577</v>
      </c>
      <c r="B147" s="4" t="s">
        <v>738</v>
      </c>
      <c r="C147" s="4" t="s">
        <v>26</v>
      </c>
      <c r="D147" s="4" t="s">
        <v>27</v>
      </c>
      <c r="E147" s="4" t="s">
        <v>28</v>
      </c>
      <c r="F147" s="4">
        <v>2017</v>
      </c>
      <c r="G147" s="55">
        <v>96</v>
      </c>
      <c r="H147" s="55" t="s">
        <v>739</v>
      </c>
      <c r="I147" s="55">
        <v>2</v>
      </c>
      <c r="J147" s="4" t="s">
        <v>29</v>
      </c>
      <c r="K147" s="4" t="s">
        <v>435</v>
      </c>
      <c r="L147" s="4" t="s">
        <v>31</v>
      </c>
      <c r="M147" s="4" t="s">
        <v>108</v>
      </c>
      <c r="N147" s="4" t="s">
        <v>740</v>
      </c>
      <c r="O147" s="4" t="s">
        <v>741</v>
      </c>
      <c r="P147" s="4" t="s">
        <v>748</v>
      </c>
      <c r="Q147" s="4" t="s">
        <v>749</v>
      </c>
      <c r="R147" s="4" t="s">
        <v>750</v>
      </c>
      <c r="S147" s="4">
        <v>1</v>
      </c>
      <c r="T147" s="4" t="s">
        <v>745</v>
      </c>
      <c r="U147" s="4" t="s">
        <v>746</v>
      </c>
      <c r="V147" s="55" t="s">
        <v>747</v>
      </c>
      <c r="W147" s="4" t="s">
        <v>34</v>
      </c>
      <c r="X147" s="4" t="s">
        <v>107</v>
      </c>
      <c r="Y147" s="9" t="s">
        <v>54</v>
      </c>
      <c r="Z147" s="8" t="s">
        <v>56</v>
      </c>
      <c r="AA147" s="40">
        <v>0</v>
      </c>
      <c r="AB147" s="40">
        <v>0</v>
      </c>
      <c r="AC147" s="42" t="s">
        <v>107</v>
      </c>
      <c r="AD147" s="43">
        <v>43403</v>
      </c>
      <c r="AE147" s="47" t="s">
        <v>1076</v>
      </c>
      <c r="AF147" s="48" t="s">
        <v>1107</v>
      </c>
      <c r="AG147">
        <v>1</v>
      </c>
    </row>
    <row r="148" spans="1:33" ht="90" x14ac:dyDescent="0.25">
      <c r="A148" s="3">
        <v>578</v>
      </c>
      <c r="B148" s="4" t="s">
        <v>738</v>
      </c>
      <c r="C148" s="4" t="s">
        <v>26</v>
      </c>
      <c r="D148" s="4" t="s">
        <v>27</v>
      </c>
      <c r="E148" s="4" t="s">
        <v>28</v>
      </c>
      <c r="F148" s="4">
        <v>2017</v>
      </c>
      <c r="G148" s="55">
        <v>96</v>
      </c>
      <c r="H148" s="55" t="s">
        <v>751</v>
      </c>
      <c r="I148" s="55">
        <v>1</v>
      </c>
      <c r="J148" s="4" t="s">
        <v>29</v>
      </c>
      <c r="K148" s="4" t="s">
        <v>435</v>
      </c>
      <c r="L148" s="4" t="s">
        <v>31</v>
      </c>
      <c r="M148" s="4" t="s">
        <v>108</v>
      </c>
      <c r="N148" s="4" t="s">
        <v>752</v>
      </c>
      <c r="O148" s="4" t="s">
        <v>753</v>
      </c>
      <c r="P148" s="4" t="s">
        <v>754</v>
      </c>
      <c r="Q148" s="4" t="s">
        <v>743</v>
      </c>
      <c r="R148" s="4" t="s">
        <v>744</v>
      </c>
      <c r="S148" s="4">
        <v>1</v>
      </c>
      <c r="T148" s="4" t="s">
        <v>159</v>
      </c>
      <c r="U148" s="4" t="s">
        <v>746</v>
      </c>
      <c r="V148" s="55" t="s">
        <v>747</v>
      </c>
      <c r="W148" s="4" t="s">
        <v>34</v>
      </c>
      <c r="X148" s="4" t="s">
        <v>107</v>
      </c>
      <c r="Y148" s="9" t="s">
        <v>54</v>
      </c>
      <c r="Z148" s="8" t="s">
        <v>56</v>
      </c>
      <c r="AA148" s="40">
        <v>0</v>
      </c>
      <c r="AB148" s="40">
        <v>0</v>
      </c>
      <c r="AC148" s="42" t="s">
        <v>107</v>
      </c>
      <c r="AD148" s="43">
        <v>43403</v>
      </c>
      <c r="AE148" s="47" t="s">
        <v>1076</v>
      </c>
      <c r="AF148" s="48" t="s">
        <v>1107</v>
      </c>
      <c r="AG148">
        <v>1</v>
      </c>
    </row>
    <row r="149" spans="1:33" ht="90" x14ac:dyDescent="0.25">
      <c r="A149" s="3">
        <v>579</v>
      </c>
      <c r="B149" s="4" t="s">
        <v>738</v>
      </c>
      <c r="C149" s="4" t="s">
        <v>26</v>
      </c>
      <c r="D149" s="4" t="s">
        <v>27</v>
      </c>
      <c r="E149" s="4" t="s">
        <v>28</v>
      </c>
      <c r="F149" s="4">
        <v>2017</v>
      </c>
      <c r="G149" s="55">
        <v>96</v>
      </c>
      <c r="H149" s="55" t="s">
        <v>751</v>
      </c>
      <c r="I149" s="55">
        <v>2</v>
      </c>
      <c r="J149" s="4" t="s">
        <v>29</v>
      </c>
      <c r="K149" s="4" t="s">
        <v>435</v>
      </c>
      <c r="L149" s="4" t="s">
        <v>31</v>
      </c>
      <c r="M149" s="4" t="s">
        <v>108</v>
      </c>
      <c r="N149" s="4" t="s">
        <v>752</v>
      </c>
      <c r="O149" s="4" t="s">
        <v>753</v>
      </c>
      <c r="P149" s="4" t="s">
        <v>748</v>
      </c>
      <c r="Q149" s="4" t="s">
        <v>749</v>
      </c>
      <c r="R149" s="4" t="s">
        <v>750</v>
      </c>
      <c r="S149" s="4">
        <v>1</v>
      </c>
      <c r="T149" s="4" t="s">
        <v>745</v>
      </c>
      <c r="U149" s="4" t="s">
        <v>746</v>
      </c>
      <c r="V149" s="55" t="s">
        <v>747</v>
      </c>
      <c r="W149" s="4" t="s">
        <v>34</v>
      </c>
      <c r="X149" s="4" t="s">
        <v>107</v>
      </c>
      <c r="Y149" s="9" t="s">
        <v>54</v>
      </c>
      <c r="Z149" s="8" t="s">
        <v>56</v>
      </c>
      <c r="AA149" s="40">
        <v>0</v>
      </c>
      <c r="AB149" s="40">
        <v>0</v>
      </c>
      <c r="AC149" s="42" t="s">
        <v>107</v>
      </c>
      <c r="AD149" s="43">
        <v>43403</v>
      </c>
      <c r="AE149" s="47" t="s">
        <v>1076</v>
      </c>
      <c r="AF149" s="48" t="s">
        <v>1107</v>
      </c>
      <c r="AG149">
        <v>1</v>
      </c>
    </row>
    <row r="150" spans="1:33" ht="54" x14ac:dyDescent="0.25">
      <c r="A150" s="3">
        <v>580</v>
      </c>
      <c r="B150" s="4" t="s">
        <v>738</v>
      </c>
      <c r="C150" s="4" t="s">
        <v>26</v>
      </c>
      <c r="D150" s="4" t="s">
        <v>27</v>
      </c>
      <c r="E150" s="4" t="s">
        <v>28</v>
      </c>
      <c r="F150" s="4">
        <v>2017</v>
      </c>
      <c r="G150" s="55">
        <v>96</v>
      </c>
      <c r="H150" s="55" t="s">
        <v>755</v>
      </c>
      <c r="I150" s="55">
        <v>1</v>
      </c>
      <c r="J150" s="4" t="s">
        <v>29</v>
      </c>
      <c r="K150" s="4" t="s">
        <v>435</v>
      </c>
      <c r="L150" s="4" t="s">
        <v>31</v>
      </c>
      <c r="M150" s="4" t="s">
        <v>108</v>
      </c>
      <c r="N150" s="4" t="s">
        <v>756</v>
      </c>
      <c r="O150" s="4" t="s">
        <v>757</v>
      </c>
      <c r="P150" s="4" t="s">
        <v>758</v>
      </c>
      <c r="Q150" s="4" t="s">
        <v>759</v>
      </c>
      <c r="R150" s="4" t="s">
        <v>760</v>
      </c>
      <c r="S150" s="4">
        <v>1</v>
      </c>
      <c r="T150" s="4" t="s">
        <v>761</v>
      </c>
      <c r="U150" s="4" t="s">
        <v>762</v>
      </c>
      <c r="V150" s="55" t="s">
        <v>106</v>
      </c>
      <c r="W150" s="4" t="s">
        <v>34</v>
      </c>
      <c r="X150" s="4" t="s">
        <v>107</v>
      </c>
      <c r="Y150" s="9" t="s">
        <v>1016</v>
      </c>
      <c r="Z150" s="8" t="s">
        <v>70</v>
      </c>
      <c r="AA150" s="40">
        <v>100</v>
      </c>
      <c r="AB150" s="40">
        <v>100</v>
      </c>
      <c r="AC150" s="40" t="s">
        <v>35</v>
      </c>
      <c r="AD150" s="43">
        <v>43392</v>
      </c>
      <c r="AE150" s="47" t="s">
        <v>1112</v>
      </c>
      <c r="AF150" s="51" t="s">
        <v>1115</v>
      </c>
    </row>
    <row r="151" spans="1:33" ht="104.25" customHeight="1" x14ac:dyDescent="0.25">
      <c r="A151" s="3">
        <v>581</v>
      </c>
      <c r="B151" s="4" t="s">
        <v>738</v>
      </c>
      <c r="C151" s="4" t="s">
        <v>26</v>
      </c>
      <c r="D151" s="4" t="s">
        <v>27</v>
      </c>
      <c r="E151" s="4" t="s">
        <v>28</v>
      </c>
      <c r="F151" s="4">
        <v>2017</v>
      </c>
      <c r="G151" s="55">
        <v>96</v>
      </c>
      <c r="H151" s="55" t="s">
        <v>755</v>
      </c>
      <c r="I151" s="55">
        <v>2</v>
      </c>
      <c r="J151" s="4" t="s">
        <v>29</v>
      </c>
      <c r="K151" s="4" t="s">
        <v>435</v>
      </c>
      <c r="L151" s="4" t="s">
        <v>31</v>
      </c>
      <c r="M151" s="4" t="s">
        <v>108</v>
      </c>
      <c r="N151" s="4" t="s">
        <v>756</v>
      </c>
      <c r="O151" s="4" t="s">
        <v>757</v>
      </c>
      <c r="P151" s="4" t="s">
        <v>763</v>
      </c>
      <c r="Q151" s="4" t="s">
        <v>764</v>
      </c>
      <c r="R151" s="4" t="s">
        <v>765</v>
      </c>
      <c r="S151" s="4">
        <v>1</v>
      </c>
      <c r="T151" s="4" t="s">
        <v>761</v>
      </c>
      <c r="U151" s="4" t="s">
        <v>762</v>
      </c>
      <c r="V151" s="55" t="s">
        <v>106</v>
      </c>
      <c r="W151" s="4" t="s">
        <v>34</v>
      </c>
      <c r="X151" s="4" t="s">
        <v>107</v>
      </c>
      <c r="Y151" s="9" t="s">
        <v>1016</v>
      </c>
      <c r="Z151" s="8" t="s">
        <v>70</v>
      </c>
      <c r="AA151" s="40">
        <v>100</v>
      </c>
      <c r="AB151" s="40">
        <v>100</v>
      </c>
      <c r="AC151" s="42" t="s">
        <v>35</v>
      </c>
      <c r="AD151" s="43">
        <v>43392</v>
      </c>
      <c r="AE151" s="47" t="s">
        <v>1112</v>
      </c>
      <c r="AF151" s="51" t="s">
        <v>1116</v>
      </c>
    </row>
    <row r="152" spans="1:33" ht="90" x14ac:dyDescent="0.25">
      <c r="A152" s="3">
        <v>582</v>
      </c>
      <c r="B152" s="4" t="s">
        <v>738</v>
      </c>
      <c r="C152" s="4" t="s">
        <v>26</v>
      </c>
      <c r="D152" s="4" t="s">
        <v>27</v>
      </c>
      <c r="E152" s="4" t="s">
        <v>28</v>
      </c>
      <c r="F152" s="4">
        <v>2017</v>
      </c>
      <c r="G152" s="55">
        <v>96</v>
      </c>
      <c r="H152" s="55" t="s">
        <v>766</v>
      </c>
      <c r="I152" s="55">
        <v>1</v>
      </c>
      <c r="J152" s="4" t="s">
        <v>29</v>
      </c>
      <c r="K152" s="4" t="s">
        <v>435</v>
      </c>
      <c r="L152" s="4" t="s">
        <v>31</v>
      </c>
      <c r="M152" s="4" t="s">
        <v>108</v>
      </c>
      <c r="N152" s="4" t="s">
        <v>767</v>
      </c>
      <c r="O152" s="4" t="s">
        <v>768</v>
      </c>
      <c r="P152" s="4" t="s">
        <v>769</v>
      </c>
      <c r="Q152" s="4" t="s">
        <v>770</v>
      </c>
      <c r="R152" s="4" t="s">
        <v>771</v>
      </c>
      <c r="S152" s="4">
        <v>1</v>
      </c>
      <c r="T152" s="4" t="s">
        <v>745</v>
      </c>
      <c r="U152" s="4" t="s">
        <v>746</v>
      </c>
      <c r="V152" s="55" t="s">
        <v>747</v>
      </c>
      <c r="W152" s="4" t="s">
        <v>34</v>
      </c>
      <c r="X152" s="4" t="s">
        <v>107</v>
      </c>
      <c r="Y152" s="9" t="s">
        <v>54</v>
      </c>
      <c r="Z152" s="8" t="s">
        <v>56</v>
      </c>
      <c r="AA152" s="40">
        <v>0</v>
      </c>
      <c r="AB152" s="40">
        <v>0</v>
      </c>
      <c r="AC152" s="42" t="s">
        <v>107</v>
      </c>
      <c r="AD152" s="43">
        <v>43403</v>
      </c>
      <c r="AE152" s="47" t="s">
        <v>1076</v>
      </c>
      <c r="AF152" s="48" t="s">
        <v>1107</v>
      </c>
      <c r="AG152">
        <v>1</v>
      </c>
    </row>
    <row r="153" spans="1:33" ht="90" x14ac:dyDescent="0.25">
      <c r="A153" s="3">
        <v>583</v>
      </c>
      <c r="B153" s="4" t="s">
        <v>738</v>
      </c>
      <c r="C153" s="4" t="s">
        <v>26</v>
      </c>
      <c r="D153" s="4" t="s">
        <v>27</v>
      </c>
      <c r="E153" s="4" t="s">
        <v>28</v>
      </c>
      <c r="F153" s="4">
        <v>2017</v>
      </c>
      <c r="G153" s="55">
        <v>96</v>
      </c>
      <c r="H153" s="55" t="s">
        <v>766</v>
      </c>
      <c r="I153" s="55">
        <v>2</v>
      </c>
      <c r="J153" s="4" t="s">
        <v>29</v>
      </c>
      <c r="K153" s="4" t="s">
        <v>435</v>
      </c>
      <c r="L153" s="4" t="s">
        <v>31</v>
      </c>
      <c r="M153" s="4" t="s">
        <v>108</v>
      </c>
      <c r="N153" s="4" t="s">
        <v>767</v>
      </c>
      <c r="O153" s="4" t="s">
        <v>768</v>
      </c>
      <c r="P153" s="4" t="s">
        <v>772</v>
      </c>
      <c r="Q153" s="4" t="s">
        <v>773</v>
      </c>
      <c r="R153" s="4" t="s">
        <v>774</v>
      </c>
      <c r="S153" s="4">
        <v>1</v>
      </c>
      <c r="T153" s="4" t="s">
        <v>745</v>
      </c>
      <c r="U153" s="4" t="s">
        <v>746</v>
      </c>
      <c r="V153" s="55" t="s">
        <v>747</v>
      </c>
      <c r="W153" s="4" t="s">
        <v>34</v>
      </c>
      <c r="X153" s="4" t="s">
        <v>107</v>
      </c>
      <c r="Y153" s="9" t="s">
        <v>54</v>
      </c>
      <c r="Z153" s="8" t="s">
        <v>56</v>
      </c>
      <c r="AA153" s="40">
        <v>0</v>
      </c>
      <c r="AB153" s="40">
        <v>0</v>
      </c>
      <c r="AC153" s="42" t="s">
        <v>107</v>
      </c>
      <c r="AD153" s="43">
        <v>43403</v>
      </c>
      <c r="AE153" s="47" t="s">
        <v>1076</v>
      </c>
      <c r="AF153" s="48" t="s">
        <v>1107</v>
      </c>
      <c r="AG153">
        <v>1</v>
      </c>
    </row>
    <row r="154" spans="1:33" ht="90" x14ac:dyDescent="0.25">
      <c r="A154" s="3">
        <v>584</v>
      </c>
      <c r="B154" s="4" t="s">
        <v>738</v>
      </c>
      <c r="C154" s="4" t="s">
        <v>26</v>
      </c>
      <c r="D154" s="4" t="s">
        <v>27</v>
      </c>
      <c r="E154" s="4" t="s">
        <v>28</v>
      </c>
      <c r="F154" s="4">
        <v>2017</v>
      </c>
      <c r="G154" s="55">
        <v>96</v>
      </c>
      <c r="H154" s="55" t="s">
        <v>766</v>
      </c>
      <c r="I154" s="55">
        <v>3</v>
      </c>
      <c r="J154" s="4" t="s">
        <v>29</v>
      </c>
      <c r="K154" s="4" t="s">
        <v>435</v>
      </c>
      <c r="L154" s="4" t="s">
        <v>31</v>
      </c>
      <c r="M154" s="4" t="s">
        <v>108</v>
      </c>
      <c r="N154" s="4" t="s">
        <v>767</v>
      </c>
      <c r="O154" s="4" t="s">
        <v>768</v>
      </c>
      <c r="P154" s="4" t="s">
        <v>748</v>
      </c>
      <c r="Q154" s="4" t="s">
        <v>749</v>
      </c>
      <c r="R154" s="4" t="s">
        <v>750</v>
      </c>
      <c r="S154" s="4">
        <v>1</v>
      </c>
      <c r="T154" s="4" t="s">
        <v>745</v>
      </c>
      <c r="U154" s="4" t="s">
        <v>746</v>
      </c>
      <c r="V154" s="55" t="s">
        <v>747</v>
      </c>
      <c r="W154" s="4" t="s">
        <v>34</v>
      </c>
      <c r="X154" s="4" t="s">
        <v>107</v>
      </c>
      <c r="Y154" s="9" t="s">
        <v>54</v>
      </c>
      <c r="Z154" s="8" t="s">
        <v>56</v>
      </c>
      <c r="AA154" s="40">
        <v>0</v>
      </c>
      <c r="AB154" s="40">
        <v>0</v>
      </c>
      <c r="AC154" s="42" t="s">
        <v>107</v>
      </c>
      <c r="AD154" s="43">
        <v>43403</v>
      </c>
      <c r="AE154" s="47" t="s">
        <v>1076</v>
      </c>
      <c r="AF154" s="48" t="s">
        <v>1107</v>
      </c>
      <c r="AG154">
        <v>1</v>
      </c>
    </row>
    <row r="155" spans="1:33" ht="90" x14ac:dyDescent="0.25">
      <c r="A155" s="3">
        <v>585</v>
      </c>
      <c r="B155" s="4" t="s">
        <v>738</v>
      </c>
      <c r="C155" s="4" t="s">
        <v>26</v>
      </c>
      <c r="D155" s="4" t="s">
        <v>27</v>
      </c>
      <c r="E155" s="4" t="s">
        <v>28</v>
      </c>
      <c r="F155" s="4">
        <v>2017</v>
      </c>
      <c r="G155" s="55">
        <v>96</v>
      </c>
      <c r="H155" s="55" t="s">
        <v>775</v>
      </c>
      <c r="I155" s="55">
        <v>1</v>
      </c>
      <c r="J155" s="4" t="s">
        <v>29</v>
      </c>
      <c r="K155" s="4" t="s">
        <v>435</v>
      </c>
      <c r="L155" s="4" t="s">
        <v>31</v>
      </c>
      <c r="M155" s="4" t="s">
        <v>108</v>
      </c>
      <c r="N155" s="4" t="s">
        <v>776</v>
      </c>
      <c r="O155" s="4" t="s">
        <v>768</v>
      </c>
      <c r="P155" s="4" t="s">
        <v>777</v>
      </c>
      <c r="Q155" s="4" t="s">
        <v>778</v>
      </c>
      <c r="R155" s="4" t="s">
        <v>779</v>
      </c>
      <c r="S155" s="4">
        <v>1</v>
      </c>
      <c r="T155" s="4" t="s">
        <v>745</v>
      </c>
      <c r="U155" s="4" t="s">
        <v>746</v>
      </c>
      <c r="V155" s="55" t="s">
        <v>747</v>
      </c>
      <c r="W155" s="4" t="s">
        <v>34</v>
      </c>
      <c r="X155" s="4" t="s">
        <v>107</v>
      </c>
      <c r="Y155" s="9" t="s">
        <v>54</v>
      </c>
      <c r="Z155" s="8" t="s">
        <v>56</v>
      </c>
      <c r="AA155" s="40">
        <v>0</v>
      </c>
      <c r="AB155" s="40">
        <v>0</v>
      </c>
      <c r="AC155" s="42" t="s">
        <v>107</v>
      </c>
      <c r="AD155" s="43">
        <v>43403</v>
      </c>
      <c r="AE155" s="47" t="s">
        <v>1076</v>
      </c>
      <c r="AF155" s="48" t="s">
        <v>1107</v>
      </c>
      <c r="AG155">
        <v>1</v>
      </c>
    </row>
    <row r="156" spans="1:33" ht="90" x14ac:dyDescent="0.25">
      <c r="A156" s="3">
        <v>586</v>
      </c>
      <c r="B156" s="4" t="s">
        <v>738</v>
      </c>
      <c r="C156" s="4" t="s">
        <v>26</v>
      </c>
      <c r="D156" s="4" t="s">
        <v>27</v>
      </c>
      <c r="E156" s="4" t="s">
        <v>28</v>
      </c>
      <c r="F156" s="4">
        <v>2017</v>
      </c>
      <c r="G156" s="55">
        <v>96</v>
      </c>
      <c r="H156" s="55" t="s">
        <v>775</v>
      </c>
      <c r="I156" s="55">
        <v>2</v>
      </c>
      <c r="J156" s="4" t="s">
        <v>29</v>
      </c>
      <c r="K156" s="4" t="s">
        <v>435</v>
      </c>
      <c r="L156" s="4" t="s">
        <v>31</v>
      </c>
      <c r="M156" s="4" t="s">
        <v>108</v>
      </c>
      <c r="N156" s="4" t="s">
        <v>776</v>
      </c>
      <c r="O156" s="4" t="s">
        <v>768</v>
      </c>
      <c r="P156" s="4" t="s">
        <v>780</v>
      </c>
      <c r="Q156" s="4" t="s">
        <v>773</v>
      </c>
      <c r="R156" s="4" t="s">
        <v>774</v>
      </c>
      <c r="S156" s="4">
        <v>1</v>
      </c>
      <c r="T156" s="4" t="s">
        <v>745</v>
      </c>
      <c r="U156" s="4" t="s">
        <v>746</v>
      </c>
      <c r="V156" s="55" t="s">
        <v>747</v>
      </c>
      <c r="W156" s="4" t="s">
        <v>34</v>
      </c>
      <c r="X156" s="4" t="s">
        <v>107</v>
      </c>
      <c r="Y156" s="9" t="s">
        <v>54</v>
      </c>
      <c r="Z156" s="8" t="s">
        <v>56</v>
      </c>
      <c r="AA156" s="40">
        <v>0</v>
      </c>
      <c r="AB156" s="40">
        <v>0</v>
      </c>
      <c r="AC156" s="42" t="s">
        <v>107</v>
      </c>
      <c r="AD156" s="43">
        <v>43403</v>
      </c>
      <c r="AE156" s="47" t="s">
        <v>1076</v>
      </c>
      <c r="AF156" s="48" t="s">
        <v>1107</v>
      </c>
      <c r="AG156">
        <v>1</v>
      </c>
    </row>
    <row r="157" spans="1:33" ht="90" x14ac:dyDescent="0.25">
      <c r="A157" s="3">
        <v>587</v>
      </c>
      <c r="B157" s="4" t="s">
        <v>738</v>
      </c>
      <c r="C157" s="4" t="s">
        <v>26</v>
      </c>
      <c r="D157" s="4" t="s">
        <v>27</v>
      </c>
      <c r="E157" s="4" t="s">
        <v>28</v>
      </c>
      <c r="F157" s="4">
        <v>2017</v>
      </c>
      <c r="G157" s="55">
        <v>96</v>
      </c>
      <c r="H157" s="55" t="s">
        <v>775</v>
      </c>
      <c r="I157" s="55">
        <v>3</v>
      </c>
      <c r="J157" s="4" t="s">
        <v>29</v>
      </c>
      <c r="K157" s="4" t="s">
        <v>435</v>
      </c>
      <c r="L157" s="4" t="s">
        <v>31</v>
      </c>
      <c r="M157" s="4" t="s">
        <v>108</v>
      </c>
      <c r="N157" s="4" t="s">
        <v>776</v>
      </c>
      <c r="O157" s="4" t="s">
        <v>768</v>
      </c>
      <c r="P157" s="4" t="s">
        <v>748</v>
      </c>
      <c r="Q157" s="4" t="s">
        <v>749</v>
      </c>
      <c r="R157" s="4" t="s">
        <v>750</v>
      </c>
      <c r="S157" s="4">
        <v>1</v>
      </c>
      <c r="T157" s="4" t="s">
        <v>745</v>
      </c>
      <c r="U157" s="4" t="s">
        <v>746</v>
      </c>
      <c r="V157" s="55" t="s">
        <v>747</v>
      </c>
      <c r="W157" s="4" t="s">
        <v>34</v>
      </c>
      <c r="X157" s="4" t="s">
        <v>107</v>
      </c>
      <c r="Y157" s="9" t="s">
        <v>54</v>
      </c>
      <c r="Z157" s="8" t="s">
        <v>56</v>
      </c>
      <c r="AA157" s="40">
        <v>0</v>
      </c>
      <c r="AB157" s="40">
        <v>0</v>
      </c>
      <c r="AC157" s="42" t="s">
        <v>107</v>
      </c>
      <c r="AD157" s="43">
        <v>43403</v>
      </c>
      <c r="AE157" s="47" t="s">
        <v>1076</v>
      </c>
      <c r="AF157" s="48" t="s">
        <v>1107</v>
      </c>
      <c r="AG157">
        <v>1</v>
      </c>
    </row>
    <row r="158" spans="1:33" ht="72" x14ac:dyDescent="0.25">
      <c r="A158" s="3">
        <v>598</v>
      </c>
      <c r="B158" s="4" t="s">
        <v>446</v>
      </c>
      <c r="C158" s="4" t="s">
        <v>26</v>
      </c>
      <c r="D158" s="4" t="s">
        <v>27</v>
      </c>
      <c r="E158" s="4" t="s">
        <v>28</v>
      </c>
      <c r="F158" s="4">
        <v>2017</v>
      </c>
      <c r="G158" s="55">
        <v>102</v>
      </c>
      <c r="H158" s="55" t="s">
        <v>781</v>
      </c>
      <c r="I158" s="55">
        <v>1</v>
      </c>
      <c r="J158" s="4" t="s">
        <v>29</v>
      </c>
      <c r="K158" s="4" t="s">
        <v>435</v>
      </c>
      <c r="L158" s="4" t="s">
        <v>292</v>
      </c>
      <c r="M158" s="4" t="s">
        <v>32</v>
      </c>
      <c r="N158" s="4" t="s">
        <v>782</v>
      </c>
      <c r="O158" s="4" t="s">
        <v>783</v>
      </c>
      <c r="P158" s="4" t="s">
        <v>784</v>
      </c>
      <c r="Q158" s="4" t="s">
        <v>785</v>
      </c>
      <c r="R158" s="4" t="s">
        <v>786</v>
      </c>
      <c r="S158" s="4">
        <v>1</v>
      </c>
      <c r="T158" s="4" t="s">
        <v>200</v>
      </c>
      <c r="U158" s="4" t="s">
        <v>787</v>
      </c>
      <c r="V158" s="55" t="s">
        <v>468</v>
      </c>
      <c r="W158" s="4" t="s">
        <v>34</v>
      </c>
      <c r="X158" s="4" t="s">
        <v>107</v>
      </c>
      <c r="Y158" s="9" t="s">
        <v>54</v>
      </c>
      <c r="Z158" s="8" t="s">
        <v>200</v>
      </c>
      <c r="AA158" s="40">
        <v>100</v>
      </c>
      <c r="AB158" s="40">
        <v>100</v>
      </c>
      <c r="AC158" s="42" t="s">
        <v>35</v>
      </c>
      <c r="AD158" s="43">
        <v>43403</v>
      </c>
      <c r="AE158" s="47" t="s">
        <v>1076</v>
      </c>
      <c r="AF158" s="48" t="s">
        <v>1100</v>
      </c>
    </row>
    <row r="159" spans="1:33" ht="72" x14ac:dyDescent="0.25">
      <c r="A159" s="3">
        <v>599</v>
      </c>
      <c r="B159" s="4" t="s">
        <v>446</v>
      </c>
      <c r="C159" s="4" t="s">
        <v>26</v>
      </c>
      <c r="D159" s="4" t="s">
        <v>27</v>
      </c>
      <c r="E159" s="4" t="s">
        <v>28</v>
      </c>
      <c r="F159" s="4">
        <v>2017</v>
      </c>
      <c r="G159" s="55">
        <v>102</v>
      </c>
      <c r="H159" s="55" t="s">
        <v>781</v>
      </c>
      <c r="I159" s="55">
        <v>2</v>
      </c>
      <c r="J159" s="4" t="s">
        <v>29</v>
      </c>
      <c r="K159" s="4" t="s">
        <v>435</v>
      </c>
      <c r="L159" s="4" t="s">
        <v>292</v>
      </c>
      <c r="M159" s="4" t="s">
        <v>32</v>
      </c>
      <c r="N159" s="4" t="s">
        <v>782</v>
      </c>
      <c r="O159" s="4" t="s">
        <v>783</v>
      </c>
      <c r="P159" s="4" t="s">
        <v>788</v>
      </c>
      <c r="Q159" s="4" t="s">
        <v>789</v>
      </c>
      <c r="R159" s="4" t="s">
        <v>790</v>
      </c>
      <c r="S159" s="4">
        <v>2</v>
      </c>
      <c r="T159" s="4" t="s">
        <v>200</v>
      </c>
      <c r="U159" s="4" t="s">
        <v>787</v>
      </c>
      <c r="V159" s="55" t="s">
        <v>468</v>
      </c>
      <c r="W159" s="4" t="s">
        <v>34</v>
      </c>
      <c r="X159" s="4" t="s">
        <v>107</v>
      </c>
      <c r="Y159" s="9" t="s">
        <v>54</v>
      </c>
      <c r="Z159" s="8" t="s">
        <v>200</v>
      </c>
      <c r="AA159" s="40">
        <v>100</v>
      </c>
      <c r="AB159" s="40">
        <v>100</v>
      </c>
      <c r="AC159" s="42" t="s">
        <v>35</v>
      </c>
      <c r="AD159" s="43">
        <v>43403</v>
      </c>
      <c r="AE159" s="47" t="s">
        <v>1076</v>
      </c>
      <c r="AF159" s="48" t="s">
        <v>1101</v>
      </c>
    </row>
    <row r="160" spans="1:33" ht="84" customHeight="1" x14ac:dyDescent="0.25">
      <c r="A160" s="3">
        <v>600</v>
      </c>
      <c r="B160" s="4" t="s">
        <v>446</v>
      </c>
      <c r="C160" s="4" t="s">
        <v>26</v>
      </c>
      <c r="D160" s="4" t="s">
        <v>27</v>
      </c>
      <c r="E160" s="4" t="s">
        <v>28</v>
      </c>
      <c r="F160" s="4">
        <v>2017</v>
      </c>
      <c r="G160" s="55">
        <v>102</v>
      </c>
      <c r="H160" s="55" t="s">
        <v>781</v>
      </c>
      <c r="I160" s="55">
        <v>3</v>
      </c>
      <c r="J160" s="4" t="s">
        <v>29</v>
      </c>
      <c r="K160" s="4" t="s">
        <v>435</v>
      </c>
      <c r="L160" s="4" t="s">
        <v>292</v>
      </c>
      <c r="M160" s="4" t="s">
        <v>32</v>
      </c>
      <c r="N160" s="4" t="s">
        <v>782</v>
      </c>
      <c r="O160" s="4" t="s">
        <v>783</v>
      </c>
      <c r="P160" s="4" t="s">
        <v>791</v>
      </c>
      <c r="Q160" s="4" t="s">
        <v>622</v>
      </c>
      <c r="R160" s="4" t="s">
        <v>623</v>
      </c>
      <c r="S160" s="4">
        <v>1</v>
      </c>
      <c r="T160" s="4" t="s">
        <v>200</v>
      </c>
      <c r="U160" s="4" t="s">
        <v>787</v>
      </c>
      <c r="V160" s="55" t="s">
        <v>468</v>
      </c>
      <c r="W160" s="4" t="s">
        <v>34</v>
      </c>
      <c r="X160" s="4" t="s">
        <v>107</v>
      </c>
      <c r="Y160" s="9" t="s">
        <v>54</v>
      </c>
      <c r="Z160" s="8" t="s">
        <v>200</v>
      </c>
      <c r="AA160" s="40">
        <v>100</v>
      </c>
      <c r="AB160" s="40">
        <v>100</v>
      </c>
      <c r="AC160" s="42" t="s">
        <v>35</v>
      </c>
      <c r="AD160" s="43">
        <v>43222</v>
      </c>
      <c r="AE160" s="47" t="s">
        <v>1076</v>
      </c>
      <c r="AF160" s="48" t="s">
        <v>1102</v>
      </c>
    </row>
    <row r="161" spans="1:33" ht="45" x14ac:dyDescent="0.25">
      <c r="A161" s="3">
        <v>601</v>
      </c>
      <c r="B161" s="4" t="s">
        <v>446</v>
      </c>
      <c r="C161" s="4" t="s">
        <v>26</v>
      </c>
      <c r="D161" s="4" t="s">
        <v>27</v>
      </c>
      <c r="E161" s="4" t="s">
        <v>28</v>
      </c>
      <c r="F161" s="4">
        <v>2017</v>
      </c>
      <c r="G161" s="55">
        <v>102</v>
      </c>
      <c r="H161" s="55" t="s">
        <v>781</v>
      </c>
      <c r="I161" s="55">
        <v>4</v>
      </c>
      <c r="J161" s="4" t="s">
        <v>29</v>
      </c>
      <c r="K161" s="4" t="s">
        <v>435</v>
      </c>
      <c r="L161" s="4" t="s">
        <v>292</v>
      </c>
      <c r="M161" s="4" t="s">
        <v>32</v>
      </c>
      <c r="N161" s="4" t="s">
        <v>782</v>
      </c>
      <c r="O161" s="4" t="s">
        <v>792</v>
      </c>
      <c r="P161" s="4" t="s">
        <v>793</v>
      </c>
      <c r="Q161" s="4" t="s">
        <v>625</v>
      </c>
      <c r="R161" s="4" t="s">
        <v>794</v>
      </c>
      <c r="S161" s="4">
        <v>1</v>
      </c>
      <c r="T161" s="4" t="s">
        <v>200</v>
      </c>
      <c r="U161" s="4" t="s">
        <v>795</v>
      </c>
      <c r="V161" s="55" t="s">
        <v>491</v>
      </c>
      <c r="W161" s="4" t="s">
        <v>34</v>
      </c>
      <c r="X161" s="4" t="s">
        <v>107</v>
      </c>
      <c r="Y161" s="9" t="s">
        <v>54</v>
      </c>
      <c r="Z161" s="8" t="s">
        <v>200</v>
      </c>
      <c r="AA161" s="40">
        <v>0</v>
      </c>
      <c r="AB161" s="41"/>
      <c r="AC161" s="42" t="s">
        <v>107</v>
      </c>
      <c r="AD161" s="43">
        <v>43222</v>
      </c>
      <c r="AE161" s="47" t="s">
        <v>1076</v>
      </c>
      <c r="AF161" s="44" t="s">
        <v>1079</v>
      </c>
    </row>
    <row r="162" spans="1:33" ht="72" x14ac:dyDescent="0.25">
      <c r="A162" s="3">
        <v>607</v>
      </c>
      <c r="B162" s="4" t="s">
        <v>403</v>
      </c>
      <c r="C162" s="4" t="s">
        <v>26</v>
      </c>
      <c r="D162" s="4" t="s">
        <v>27</v>
      </c>
      <c r="E162" s="4" t="s">
        <v>28</v>
      </c>
      <c r="F162" s="4">
        <v>2015</v>
      </c>
      <c r="G162" s="55">
        <v>117</v>
      </c>
      <c r="H162" s="55" t="s">
        <v>802</v>
      </c>
      <c r="I162" s="55">
        <v>1</v>
      </c>
      <c r="J162" s="4" t="s">
        <v>29</v>
      </c>
      <c r="K162" s="4" t="s">
        <v>435</v>
      </c>
      <c r="L162" s="4" t="s">
        <v>32</v>
      </c>
      <c r="M162" s="4" t="s">
        <v>32</v>
      </c>
      <c r="N162" s="4" t="s">
        <v>803</v>
      </c>
      <c r="O162" s="4" t="s">
        <v>804</v>
      </c>
      <c r="P162" s="4" t="s">
        <v>798</v>
      </c>
      <c r="Q162" s="4" t="s">
        <v>799</v>
      </c>
      <c r="R162" s="4" t="s">
        <v>805</v>
      </c>
      <c r="S162" s="4">
        <v>1</v>
      </c>
      <c r="T162" s="4" t="s">
        <v>806</v>
      </c>
      <c r="U162" s="4" t="s">
        <v>800</v>
      </c>
      <c r="V162" s="4" t="s">
        <v>801</v>
      </c>
      <c r="W162" s="4" t="s">
        <v>34</v>
      </c>
      <c r="X162" s="4" t="s">
        <v>69</v>
      </c>
      <c r="Y162" s="7" t="s">
        <v>1016</v>
      </c>
      <c r="Z162" s="11" t="s">
        <v>1036</v>
      </c>
      <c r="AA162" s="40"/>
      <c r="AB162" s="41"/>
      <c r="AC162" s="42"/>
      <c r="AD162" s="43">
        <v>43353</v>
      </c>
      <c r="AE162" s="47"/>
      <c r="AF162" s="44" t="s">
        <v>1099</v>
      </c>
    </row>
    <row r="163" spans="1:33" ht="45" x14ac:dyDescent="0.25">
      <c r="A163" s="3">
        <v>608</v>
      </c>
      <c r="B163" s="4" t="s">
        <v>44</v>
      </c>
      <c r="C163" s="4" t="s">
        <v>26</v>
      </c>
      <c r="D163" s="4" t="s">
        <v>27</v>
      </c>
      <c r="E163" s="4" t="s">
        <v>28</v>
      </c>
      <c r="F163" s="4">
        <v>2017</v>
      </c>
      <c r="G163" s="55">
        <v>91</v>
      </c>
      <c r="H163" s="55" t="s">
        <v>807</v>
      </c>
      <c r="I163" s="55">
        <v>1</v>
      </c>
      <c r="J163" s="4" t="s">
        <v>29</v>
      </c>
      <c r="K163" s="4" t="s">
        <v>38</v>
      </c>
      <c r="L163" s="4" t="s">
        <v>362</v>
      </c>
      <c r="M163" s="4" t="s">
        <v>363</v>
      </c>
      <c r="N163" s="4" t="s">
        <v>808</v>
      </c>
      <c r="O163" s="4" t="s">
        <v>204</v>
      </c>
      <c r="P163" s="4" t="s">
        <v>809</v>
      </c>
      <c r="Q163" s="4" t="s">
        <v>206</v>
      </c>
      <c r="R163" s="4" t="s">
        <v>207</v>
      </c>
      <c r="S163" s="4">
        <v>100</v>
      </c>
      <c r="T163" s="4" t="s">
        <v>73</v>
      </c>
      <c r="U163" s="4" t="s">
        <v>46</v>
      </c>
      <c r="V163" s="55" t="s">
        <v>208</v>
      </c>
      <c r="W163" s="4" t="s">
        <v>34</v>
      </c>
      <c r="X163" s="4" t="s">
        <v>107</v>
      </c>
      <c r="Y163" s="9" t="s">
        <v>54</v>
      </c>
      <c r="Z163" s="8" t="s">
        <v>73</v>
      </c>
      <c r="AA163" s="40">
        <v>0</v>
      </c>
      <c r="AB163" s="41"/>
      <c r="AC163" s="42" t="s">
        <v>107</v>
      </c>
      <c r="AD163" s="43">
        <v>43222</v>
      </c>
      <c r="AE163" s="47" t="s">
        <v>1076</v>
      </c>
      <c r="AF163" s="44" t="s">
        <v>1079</v>
      </c>
    </row>
    <row r="164" spans="1:33" ht="45" x14ac:dyDescent="0.25">
      <c r="A164" s="3">
        <v>609</v>
      </c>
      <c r="B164" s="4" t="s">
        <v>44</v>
      </c>
      <c r="C164" s="4" t="s">
        <v>26</v>
      </c>
      <c r="D164" s="4" t="s">
        <v>27</v>
      </c>
      <c r="E164" s="4" t="s">
        <v>28</v>
      </c>
      <c r="F164" s="4">
        <v>2017</v>
      </c>
      <c r="G164" s="55">
        <v>91</v>
      </c>
      <c r="H164" s="55" t="s">
        <v>807</v>
      </c>
      <c r="I164" s="55">
        <v>2</v>
      </c>
      <c r="J164" s="4" t="s">
        <v>29</v>
      </c>
      <c r="K164" s="4" t="s">
        <v>38</v>
      </c>
      <c r="L164" s="4" t="s">
        <v>362</v>
      </c>
      <c r="M164" s="4" t="s">
        <v>363</v>
      </c>
      <c r="N164" s="4" t="s">
        <v>808</v>
      </c>
      <c r="O164" s="4" t="s">
        <v>204</v>
      </c>
      <c r="P164" s="4" t="s">
        <v>809</v>
      </c>
      <c r="Q164" s="4" t="s">
        <v>206</v>
      </c>
      <c r="R164" s="4" t="s">
        <v>810</v>
      </c>
      <c r="S164" s="4">
        <v>100</v>
      </c>
      <c r="T164" s="4" t="s">
        <v>73</v>
      </c>
      <c r="U164" s="4" t="s">
        <v>46</v>
      </c>
      <c r="V164" s="55" t="s">
        <v>208</v>
      </c>
      <c r="W164" s="4" t="s">
        <v>34</v>
      </c>
      <c r="X164" s="4" t="s">
        <v>107</v>
      </c>
      <c r="Y164" s="9" t="s">
        <v>54</v>
      </c>
      <c r="Z164" s="8" t="s">
        <v>73</v>
      </c>
      <c r="AA164" s="40">
        <v>0</v>
      </c>
      <c r="AB164" s="41"/>
      <c r="AC164" s="42" t="s">
        <v>107</v>
      </c>
      <c r="AD164" s="43">
        <v>43222</v>
      </c>
      <c r="AE164" s="47" t="s">
        <v>1076</v>
      </c>
      <c r="AF164" s="44" t="s">
        <v>1079</v>
      </c>
    </row>
    <row r="165" spans="1:33" ht="45" x14ac:dyDescent="0.25">
      <c r="A165" s="3">
        <v>610</v>
      </c>
      <c r="B165" s="4" t="s">
        <v>44</v>
      </c>
      <c r="C165" s="4" t="s">
        <v>26</v>
      </c>
      <c r="D165" s="4" t="s">
        <v>27</v>
      </c>
      <c r="E165" s="4" t="s">
        <v>28</v>
      </c>
      <c r="F165" s="4">
        <v>2017</v>
      </c>
      <c r="G165" s="55">
        <v>91</v>
      </c>
      <c r="H165" s="55" t="s">
        <v>811</v>
      </c>
      <c r="I165" s="55">
        <v>1</v>
      </c>
      <c r="J165" s="4" t="s">
        <v>29</v>
      </c>
      <c r="K165" s="4" t="s">
        <v>38</v>
      </c>
      <c r="L165" s="4" t="s">
        <v>362</v>
      </c>
      <c r="M165" s="4" t="s">
        <v>363</v>
      </c>
      <c r="N165" s="4" t="s">
        <v>812</v>
      </c>
      <c r="O165" s="4" t="s">
        <v>204</v>
      </c>
      <c r="P165" s="4" t="s">
        <v>809</v>
      </c>
      <c r="Q165" s="4" t="s">
        <v>206</v>
      </c>
      <c r="R165" s="4" t="s">
        <v>207</v>
      </c>
      <c r="S165" s="4">
        <v>100</v>
      </c>
      <c r="T165" s="4" t="s">
        <v>73</v>
      </c>
      <c r="U165" s="4" t="s">
        <v>46</v>
      </c>
      <c r="V165" s="55" t="s">
        <v>208</v>
      </c>
      <c r="W165" s="4" t="s">
        <v>34</v>
      </c>
      <c r="X165" s="4" t="s">
        <v>107</v>
      </c>
      <c r="Y165" s="9" t="s">
        <v>54</v>
      </c>
      <c r="Z165" s="8" t="s">
        <v>73</v>
      </c>
      <c r="AA165" s="40">
        <v>0</v>
      </c>
      <c r="AB165" s="41"/>
      <c r="AC165" s="42" t="s">
        <v>107</v>
      </c>
      <c r="AD165" s="43">
        <v>43222</v>
      </c>
      <c r="AE165" s="47" t="s">
        <v>1076</v>
      </c>
      <c r="AF165" s="44" t="s">
        <v>1079</v>
      </c>
    </row>
    <row r="166" spans="1:33" ht="45" x14ac:dyDescent="0.25">
      <c r="A166" s="3">
        <v>611</v>
      </c>
      <c r="B166" s="4" t="s">
        <v>44</v>
      </c>
      <c r="C166" s="4" t="s">
        <v>26</v>
      </c>
      <c r="D166" s="4" t="s">
        <v>27</v>
      </c>
      <c r="E166" s="4" t="s">
        <v>28</v>
      </c>
      <c r="F166" s="4">
        <v>2017</v>
      </c>
      <c r="G166" s="55">
        <v>91</v>
      </c>
      <c r="H166" s="55" t="s">
        <v>811</v>
      </c>
      <c r="I166" s="55">
        <v>2</v>
      </c>
      <c r="J166" s="4" t="s">
        <v>29</v>
      </c>
      <c r="K166" s="4" t="s">
        <v>38</v>
      </c>
      <c r="L166" s="4" t="s">
        <v>362</v>
      </c>
      <c r="M166" s="4" t="s">
        <v>363</v>
      </c>
      <c r="N166" s="4" t="s">
        <v>812</v>
      </c>
      <c r="O166" s="4" t="s">
        <v>204</v>
      </c>
      <c r="P166" s="4" t="s">
        <v>809</v>
      </c>
      <c r="Q166" s="4" t="s">
        <v>206</v>
      </c>
      <c r="R166" s="4" t="s">
        <v>810</v>
      </c>
      <c r="S166" s="4">
        <v>100</v>
      </c>
      <c r="T166" s="4" t="s">
        <v>73</v>
      </c>
      <c r="U166" s="4" t="s">
        <v>46</v>
      </c>
      <c r="V166" s="55" t="s">
        <v>208</v>
      </c>
      <c r="W166" s="4" t="s">
        <v>34</v>
      </c>
      <c r="X166" s="4" t="s">
        <v>107</v>
      </c>
      <c r="Y166" s="9" t="s">
        <v>54</v>
      </c>
      <c r="Z166" s="8" t="s">
        <v>73</v>
      </c>
      <c r="AA166" s="40">
        <v>0</v>
      </c>
      <c r="AB166" s="41"/>
      <c r="AC166" s="42" t="s">
        <v>107</v>
      </c>
      <c r="AD166" s="43">
        <v>43222</v>
      </c>
      <c r="AE166" s="47" t="s">
        <v>1076</v>
      </c>
      <c r="AF166" s="44" t="s">
        <v>1079</v>
      </c>
    </row>
    <row r="167" spans="1:33" ht="54" x14ac:dyDescent="0.25">
      <c r="A167" s="3">
        <v>616</v>
      </c>
      <c r="B167" s="4" t="s">
        <v>44</v>
      </c>
      <c r="C167" s="4" t="s">
        <v>26</v>
      </c>
      <c r="D167" s="4" t="s">
        <v>27</v>
      </c>
      <c r="E167" s="4" t="s">
        <v>28</v>
      </c>
      <c r="F167" s="4">
        <v>2017</v>
      </c>
      <c r="G167" s="55">
        <v>91</v>
      </c>
      <c r="H167" s="55" t="s">
        <v>813</v>
      </c>
      <c r="I167" s="55">
        <v>1</v>
      </c>
      <c r="J167" s="4" t="s">
        <v>29</v>
      </c>
      <c r="K167" s="4" t="s">
        <v>38</v>
      </c>
      <c r="L167" s="4" t="s">
        <v>362</v>
      </c>
      <c r="M167" s="4" t="s">
        <v>363</v>
      </c>
      <c r="N167" s="4" t="s">
        <v>814</v>
      </c>
      <c r="O167" s="4" t="s">
        <v>815</v>
      </c>
      <c r="P167" s="4" t="s">
        <v>816</v>
      </c>
      <c r="Q167" s="4" t="s">
        <v>817</v>
      </c>
      <c r="R167" s="4" t="s">
        <v>818</v>
      </c>
      <c r="S167" s="4">
        <v>1</v>
      </c>
      <c r="T167" s="4" t="s">
        <v>819</v>
      </c>
      <c r="U167" s="4" t="s">
        <v>46</v>
      </c>
      <c r="V167" s="55" t="s">
        <v>152</v>
      </c>
      <c r="W167" s="4" t="s">
        <v>34</v>
      </c>
      <c r="X167" s="4" t="s">
        <v>107</v>
      </c>
      <c r="Y167" s="12" t="s">
        <v>1034</v>
      </c>
      <c r="Z167" s="10" t="s">
        <v>1037</v>
      </c>
      <c r="AA167" s="40">
        <v>0</v>
      </c>
      <c r="AB167" s="40">
        <v>0</v>
      </c>
      <c r="AC167" s="42" t="s">
        <v>107</v>
      </c>
      <c r="AD167" s="52">
        <v>43402</v>
      </c>
      <c r="AE167" s="47" t="s">
        <v>1112</v>
      </c>
      <c r="AF167" s="44" t="s">
        <v>1117</v>
      </c>
      <c r="AG167">
        <v>1</v>
      </c>
    </row>
    <row r="168" spans="1:33" ht="54" x14ac:dyDescent="0.25">
      <c r="A168" s="3">
        <v>617</v>
      </c>
      <c r="B168" s="4" t="s">
        <v>44</v>
      </c>
      <c r="C168" s="4" t="s">
        <v>26</v>
      </c>
      <c r="D168" s="4" t="s">
        <v>27</v>
      </c>
      <c r="E168" s="4" t="s">
        <v>28</v>
      </c>
      <c r="F168" s="4">
        <v>2017</v>
      </c>
      <c r="G168" s="55">
        <v>91</v>
      </c>
      <c r="H168" s="55" t="s">
        <v>813</v>
      </c>
      <c r="I168" s="55">
        <v>2</v>
      </c>
      <c r="J168" s="4" t="s">
        <v>29</v>
      </c>
      <c r="K168" s="4" t="s">
        <v>38</v>
      </c>
      <c r="L168" s="4" t="s">
        <v>362</v>
      </c>
      <c r="M168" s="4" t="s">
        <v>363</v>
      </c>
      <c r="N168" s="4" t="s">
        <v>814</v>
      </c>
      <c r="O168" s="4" t="s">
        <v>820</v>
      </c>
      <c r="P168" s="4" t="s">
        <v>821</v>
      </c>
      <c r="Q168" s="4" t="s">
        <v>822</v>
      </c>
      <c r="R168" s="4" t="s">
        <v>823</v>
      </c>
      <c r="S168" s="4">
        <v>1</v>
      </c>
      <c r="T168" s="4" t="s">
        <v>819</v>
      </c>
      <c r="U168" s="4" t="s">
        <v>46</v>
      </c>
      <c r="V168" s="55" t="s">
        <v>152</v>
      </c>
      <c r="W168" s="4" t="s">
        <v>34</v>
      </c>
      <c r="X168" s="4" t="s">
        <v>107</v>
      </c>
      <c r="Y168" s="12" t="s">
        <v>1034</v>
      </c>
      <c r="Z168" s="10" t="s">
        <v>1037</v>
      </c>
      <c r="AA168" s="40">
        <v>0</v>
      </c>
      <c r="AB168" s="40">
        <v>0</v>
      </c>
      <c r="AC168" s="42" t="s">
        <v>107</v>
      </c>
      <c r="AD168" s="52">
        <v>43402</v>
      </c>
      <c r="AE168" s="47" t="s">
        <v>1112</v>
      </c>
      <c r="AF168" s="44" t="s">
        <v>1118</v>
      </c>
    </row>
    <row r="169" spans="1:33" ht="54" x14ac:dyDescent="0.25">
      <c r="A169" s="3">
        <v>618</v>
      </c>
      <c r="B169" s="4" t="s">
        <v>44</v>
      </c>
      <c r="C169" s="4" t="s">
        <v>26</v>
      </c>
      <c r="D169" s="4" t="s">
        <v>27</v>
      </c>
      <c r="E169" s="4" t="s">
        <v>28</v>
      </c>
      <c r="F169" s="4">
        <v>2017</v>
      </c>
      <c r="G169" s="55">
        <v>91</v>
      </c>
      <c r="H169" s="55" t="s">
        <v>813</v>
      </c>
      <c r="I169" s="55">
        <v>3</v>
      </c>
      <c r="J169" s="4" t="s">
        <v>29</v>
      </c>
      <c r="K169" s="4" t="s">
        <v>38</v>
      </c>
      <c r="L169" s="4" t="s">
        <v>362</v>
      </c>
      <c r="M169" s="4" t="s">
        <v>363</v>
      </c>
      <c r="N169" s="4" t="s">
        <v>814</v>
      </c>
      <c r="O169" s="4" t="s">
        <v>824</v>
      </c>
      <c r="P169" s="4" t="s">
        <v>825</v>
      </c>
      <c r="Q169" s="4" t="s">
        <v>826</v>
      </c>
      <c r="R169" s="4" t="s">
        <v>827</v>
      </c>
      <c r="S169" s="4">
        <v>100</v>
      </c>
      <c r="T169" s="4" t="s">
        <v>819</v>
      </c>
      <c r="U169" s="4" t="s">
        <v>46</v>
      </c>
      <c r="V169" s="55" t="s">
        <v>152</v>
      </c>
      <c r="W169" s="4" t="s">
        <v>34</v>
      </c>
      <c r="X169" s="4" t="s">
        <v>107</v>
      </c>
      <c r="Y169" s="12" t="s">
        <v>1034</v>
      </c>
      <c r="Z169" s="10" t="s">
        <v>1037</v>
      </c>
      <c r="AA169" s="40">
        <v>0</v>
      </c>
      <c r="AB169" s="40">
        <v>0</v>
      </c>
      <c r="AC169" s="42" t="s">
        <v>107</v>
      </c>
      <c r="AD169" s="52">
        <v>43402</v>
      </c>
      <c r="AE169" s="47" t="s">
        <v>1112</v>
      </c>
      <c r="AF169" s="44" t="s">
        <v>1119</v>
      </c>
      <c r="AG169">
        <v>1</v>
      </c>
    </row>
    <row r="170" spans="1:33" ht="88.5" customHeight="1" x14ac:dyDescent="0.25">
      <c r="A170" s="3">
        <v>619</v>
      </c>
      <c r="B170" s="4" t="s">
        <v>446</v>
      </c>
      <c r="C170" s="4" t="s">
        <v>26</v>
      </c>
      <c r="D170" s="4" t="s">
        <v>27</v>
      </c>
      <c r="E170" s="4" t="s">
        <v>28</v>
      </c>
      <c r="F170" s="4">
        <v>2017</v>
      </c>
      <c r="G170" s="55">
        <v>102</v>
      </c>
      <c r="H170" s="55" t="s">
        <v>828</v>
      </c>
      <c r="I170" s="55">
        <v>1</v>
      </c>
      <c r="J170" s="4" t="s">
        <v>29</v>
      </c>
      <c r="K170" s="4" t="s">
        <v>435</v>
      </c>
      <c r="L170" s="4" t="s">
        <v>292</v>
      </c>
      <c r="M170" s="4" t="s">
        <v>32</v>
      </c>
      <c r="N170" s="4" t="s">
        <v>829</v>
      </c>
      <c r="O170" s="4" t="s">
        <v>830</v>
      </c>
      <c r="P170" s="4" t="s">
        <v>831</v>
      </c>
      <c r="Q170" s="4" t="s">
        <v>832</v>
      </c>
      <c r="R170" s="4" t="s">
        <v>833</v>
      </c>
      <c r="S170" s="4">
        <v>1</v>
      </c>
      <c r="T170" s="4" t="s">
        <v>834</v>
      </c>
      <c r="U170" s="4" t="s">
        <v>835</v>
      </c>
      <c r="V170" s="55" t="s">
        <v>468</v>
      </c>
      <c r="W170" s="4" t="s">
        <v>34</v>
      </c>
      <c r="X170" s="4" t="s">
        <v>107</v>
      </c>
      <c r="Y170" s="12" t="s">
        <v>1034</v>
      </c>
      <c r="Z170" s="10" t="s">
        <v>1038</v>
      </c>
      <c r="AA170" s="40">
        <v>0</v>
      </c>
      <c r="AB170" s="40">
        <v>0</v>
      </c>
      <c r="AC170" s="42" t="s">
        <v>107</v>
      </c>
      <c r="AD170" s="43">
        <v>43392</v>
      </c>
      <c r="AE170" s="47" t="s">
        <v>1112</v>
      </c>
      <c r="AF170" s="51" t="s">
        <v>1120</v>
      </c>
    </row>
    <row r="171" spans="1:33" ht="63" x14ac:dyDescent="0.25">
      <c r="A171" s="3">
        <v>620</v>
      </c>
      <c r="B171" s="4" t="s">
        <v>446</v>
      </c>
      <c r="C171" s="4" t="s">
        <v>26</v>
      </c>
      <c r="D171" s="4" t="s">
        <v>27</v>
      </c>
      <c r="E171" s="4" t="s">
        <v>28</v>
      </c>
      <c r="F171" s="4">
        <v>2017</v>
      </c>
      <c r="G171" s="55">
        <v>102</v>
      </c>
      <c r="H171" s="55" t="s">
        <v>828</v>
      </c>
      <c r="I171" s="55">
        <v>2</v>
      </c>
      <c r="J171" s="4" t="s">
        <v>29</v>
      </c>
      <c r="K171" s="4" t="s">
        <v>435</v>
      </c>
      <c r="L171" s="4" t="s">
        <v>292</v>
      </c>
      <c r="M171" s="4" t="s">
        <v>32</v>
      </c>
      <c r="N171" s="4" t="s">
        <v>829</v>
      </c>
      <c r="O171" s="4" t="s">
        <v>830</v>
      </c>
      <c r="P171" s="4" t="s">
        <v>836</v>
      </c>
      <c r="Q171" s="4" t="s">
        <v>837</v>
      </c>
      <c r="R171" s="4" t="s">
        <v>838</v>
      </c>
      <c r="S171" s="4">
        <v>1</v>
      </c>
      <c r="T171" s="4" t="s">
        <v>70</v>
      </c>
      <c r="U171" s="4" t="s">
        <v>839</v>
      </c>
      <c r="V171" s="55" t="s">
        <v>468</v>
      </c>
      <c r="W171" s="4" t="s">
        <v>34</v>
      </c>
      <c r="X171" s="4" t="s">
        <v>107</v>
      </c>
      <c r="Y171" s="9" t="s">
        <v>1016</v>
      </c>
      <c r="Z171" s="8" t="s">
        <v>70</v>
      </c>
      <c r="AA171" s="40">
        <v>0</v>
      </c>
      <c r="AB171" s="40">
        <v>0</v>
      </c>
      <c r="AC171" s="42" t="s">
        <v>107</v>
      </c>
      <c r="AD171" s="43">
        <v>43392</v>
      </c>
      <c r="AE171" s="47" t="s">
        <v>1112</v>
      </c>
      <c r="AF171" s="51" t="s">
        <v>1121</v>
      </c>
    </row>
    <row r="172" spans="1:33" ht="90" x14ac:dyDescent="0.25">
      <c r="A172" s="3">
        <v>621</v>
      </c>
      <c r="B172" s="4" t="s">
        <v>738</v>
      </c>
      <c r="C172" s="4" t="s">
        <v>26</v>
      </c>
      <c r="D172" s="4" t="s">
        <v>27</v>
      </c>
      <c r="E172" s="4" t="s">
        <v>28</v>
      </c>
      <c r="F172" s="4">
        <v>2017</v>
      </c>
      <c r="G172" s="55">
        <v>96</v>
      </c>
      <c r="H172" s="55" t="s">
        <v>840</v>
      </c>
      <c r="I172" s="55">
        <v>1</v>
      </c>
      <c r="J172" s="4" t="s">
        <v>29</v>
      </c>
      <c r="K172" s="4" t="s">
        <v>435</v>
      </c>
      <c r="L172" s="4" t="s">
        <v>31</v>
      </c>
      <c r="M172" s="4" t="s">
        <v>108</v>
      </c>
      <c r="N172" s="4" t="s">
        <v>841</v>
      </c>
      <c r="O172" s="4" t="s">
        <v>842</v>
      </c>
      <c r="P172" s="4" t="s">
        <v>843</v>
      </c>
      <c r="Q172" s="4" t="s">
        <v>844</v>
      </c>
      <c r="R172" s="4" t="s">
        <v>845</v>
      </c>
      <c r="S172" s="4">
        <v>1</v>
      </c>
      <c r="T172" s="4" t="s">
        <v>846</v>
      </c>
      <c r="U172" s="4" t="s">
        <v>746</v>
      </c>
      <c r="V172" s="55" t="s">
        <v>747</v>
      </c>
      <c r="W172" s="4" t="s">
        <v>34</v>
      </c>
      <c r="X172" s="4" t="s">
        <v>107</v>
      </c>
      <c r="Y172" s="9" t="s">
        <v>54</v>
      </c>
      <c r="Z172" s="8" t="s">
        <v>56</v>
      </c>
      <c r="AA172" s="40">
        <v>0</v>
      </c>
      <c r="AB172" s="40">
        <v>0</v>
      </c>
      <c r="AC172" s="42" t="s">
        <v>107</v>
      </c>
      <c r="AD172" s="43">
        <v>43403</v>
      </c>
      <c r="AE172" s="47" t="s">
        <v>1076</v>
      </c>
      <c r="AF172" s="48" t="s">
        <v>1107</v>
      </c>
      <c r="AG172">
        <v>1</v>
      </c>
    </row>
    <row r="173" spans="1:33" ht="90" x14ac:dyDescent="0.25">
      <c r="A173" s="3">
        <v>622</v>
      </c>
      <c r="B173" s="4" t="s">
        <v>738</v>
      </c>
      <c r="C173" s="4" t="s">
        <v>26</v>
      </c>
      <c r="D173" s="4" t="s">
        <v>27</v>
      </c>
      <c r="E173" s="4" t="s">
        <v>28</v>
      </c>
      <c r="F173" s="4">
        <v>2017</v>
      </c>
      <c r="G173" s="55">
        <v>96</v>
      </c>
      <c r="H173" s="55" t="s">
        <v>840</v>
      </c>
      <c r="I173" s="55">
        <v>2</v>
      </c>
      <c r="J173" s="4" t="s">
        <v>29</v>
      </c>
      <c r="K173" s="4" t="s">
        <v>435</v>
      </c>
      <c r="L173" s="4" t="s">
        <v>31</v>
      </c>
      <c r="M173" s="4" t="s">
        <v>108</v>
      </c>
      <c r="N173" s="4" t="s">
        <v>841</v>
      </c>
      <c r="O173" s="4" t="s">
        <v>842</v>
      </c>
      <c r="P173" s="4" t="s">
        <v>847</v>
      </c>
      <c r="Q173" s="4" t="s">
        <v>848</v>
      </c>
      <c r="R173" s="4" t="s">
        <v>849</v>
      </c>
      <c r="S173" s="4">
        <v>1</v>
      </c>
      <c r="T173" s="4" t="s">
        <v>846</v>
      </c>
      <c r="U173" s="4" t="s">
        <v>746</v>
      </c>
      <c r="V173" s="55" t="s">
        <v>747</v>
      </c>
      <c r="W173" s="4" t="s">
        <v>34</v>
      </c>
      <c r="X173" s="4" t="s">
        <v>107</v>
      </c>
      <c r="Y173" s="9" t="s">
        <v>54</v>
      </c>
      <c r="Z173" s="8" t="s">
        <v>56</v>
      </c>
      <c r="AA173" s="40">
        <v>0</v>
      </c>
      <c r="AB173" s="40">
        <v>0</v>
      </c>
      <c r="AC173" s="42" t="s">
        <v>107</v>
      </c>
      <c r="AD173" s="43">
        <v>43403</v>
      </c>
      <c r="AE173" s="47" t="s">
        <v>1076</v>
      </c>
      <c r="AF173" s="48" t="s">
        <v>1107</v>
      </c>
      <c r="AG173">
        <v>1</v>
      </c>
    </row>
    <row r="174" spans="1:33" x14ac:dyDescent="0.25">
      <c r="A174" s="3">
        <v>625</v>
      </c>
      <c r="B174" s="4" t="s">
        <v>796</v>
      </c>
      <c r="C174" s="4" t="s">
        <v>26</v>
      </c>
      <c r="D174" s="4" t="s">
        <v>27</v>
      </c>
      <c r="E174" s="4" t="s">
        <v>28</v>
      </c>
      <c r="F174" s="4">
        <v>2016</v>
      </c>
      <c r="G174" s="55">
        <v>115</v>
      </c>
      <c r="H174" s="55" t="s">
        <v>840</v>
      </c>
      <c r="I174" s="55">
        <v>1</v>
      </c>
      <c r="J174" s="4" t="s">
        <v>29</v>
      </c>
      <c r="K174" s="4" t="s">
        <v>435</v>
      </c>
      <c r="L174" s="4" t="s">
        <v>31</v>
      </c>
      <c r="M174" s="4" t="s">
        <v>108</v>
      </c>
      <c r="N174" s="4" t="s">
        <v>850</v>
      </c>
      <c r="O174" s="4" t="s">
        <v>851</v>
      </c>
      <c r="P174" s="4" t="s">
        <v>852</v>
      </c>
      <c r="Q174" s="4" t="s">
        <v>853</v>
      </c>
      <c r="R174" s="4" t="s">
        <v>854</v>
      </c>
      <c r="S174" s="4">
        <v>1</v>
      </c>
      <c r="T174" s="4" t="s">
        <v>116</v>
      </c>
      <c r="U174" s="4" t="s">
        <v>797</v>
      </c>
      <c r="V174" s="4" t="s">
        <v>43</v>
      </c>
      <c r="W174" s="4" t="s">
        <v>34</v>
      </c>
      <c r="X174" s="4" t="s">
        <v>118</v>
      </c>
      <c r="Y174" s="6"/>
      <c r="Z174" s="6"/>
      <c r="AA174" s="40"/>
      <c r="AB174" s="41"/>
      <c r="AC174" s="42"/>
      <c r="AD174" s="43"/>
      <c r="AE174" s="47"/>
      <c r="AF174" s="44"/>
    </row>
    <row r="175" spans="1:33" ht="90" x14ac:dyDescent="0.25">
      <c r="A175" s="3">
        <v>631</v>
      </c>
      <c r="B175" s="4" t="s">
        <v>738</v>
      </c>
      <c r="C175" s="4" t="s">
        <v>26</v>
      </c>
      <c r="D175" s="4" t="s">
        <v>27</v>
      </c>
      <c r="E175" s="4" t="s">
        <v>28</v>
      </c>
      <c r="F175" s="4">
        <v>2017</v>
      </c>
      <c r="G175" s="55">
        <v>96</v>
      </c>
      <c r="H175" s="55" t="s">
        <v>855</v>
      </c>
      <c r="I175" s="55">
        <v>1</v>
      </c>
      <c r="J175" s="4" t="s">
        <v>29</v>
      </c>
      <c r="K175" s="4" t="s">
        <v>435</v>
      </c>
      <c r="L175" s="4" t="s">
        <v>31</v>
      </c>
      <c r="M175" s="4" t="s">
        <v>108</v>
      </c>
      <c r="N175" s="4" t="s">
        <v>856</v>
      </c>
      <c r="O175" s="4" t="s">
        <v>857</v>
      </c>
      <c r="P175" s="4" t="s">
        <v>858</v>
      </c>
      <c r="Q175" s="4" t="s">
        <v>859</v>
      </c>
      <c r="R175" s="4" t="s">
        <v>860</v>
      </c>
      <c r="S175" s="4">
        <v>1</v>
      </c>
      <c r="T175" s="4" t="s">
        <v>745</v>
      </c>
      <c r="U175" s="4" t="s">
        <v>746</v>
      </c>
      <c r="V175" s="55" t="s">
        <v>747</v>
      </c>
      <c r="W175" s="4" t="s">
        <v>34</v>
      </c>
      <c r="X175" s="4" t="s">
        <v>107</v>
      </c>
      <c r="Y175" s="9" t="s">
        <v>54</v>
      </c>
      <c r="Z175" s="8" t="s">
        <v>56</v>
      </c>
      <c r="AA175" s="40">
        <v>0</v>
      </c>
      <c r="AB175" s="40">
        <v>0</v>
      </c>
      <c r="AC175" s="42" t="s">
        <v>107</v>
      </c>
      <c r="AD175" s="43">
        <v>43403</v>
      </c>
      <c r="AE175" s="47" t="s">
        <v>1076</v>
      </c>
      <c r="AF175" s="48" t="s">
        <v>1107</v>
      </c>
      <c r="AG175">
        <v>1</v>
      </c>
    </row>
    <row r="176" spans="1:33" ht="90" x14ac:dyDescent="0.25">
      <c r="A176" s="3">
        <v>632</v>
      </c>
      <c r="B176" s="4" t="s">
        <v>738</v>
      </c>
      <c r="C176" s="4" t="s">
        <v>26</v>
      </c>
      <c r="D176" s="4" t="s">
        <v>27</v>
      </c>
      <c r="E176" s="4" t="s">
        <v>28</v>
      </c>
      <c r="F176" s="4">
        <v>2017</v>
      </c>
      <c r="G176" s="55">
        <v>96</v>
      </c>
      <c r="H176" s="55" t="s">
        <v>855</v>
      </c>
      <c r="I176" s="55">
        <v>2</v>
      </c>
      <c r="J176" s="4" t="s">
        <v>29</v>
      </c>
      <c r="K176" s="4" t="s">
        <v>435</v>
      </c>
      <c r="L176" s="4" t="s">
        <v>31</v>
      </c>
      <c r="M176" s="4" t="s">
        <v>108</v>
      </c>
      <c r="N176" s="4" t="s">
        <v>856</v>
      </c>
      <c r="O176" s="4" t="s">
        <v>857</v>
      </c>
      <c r="P176" s="4" t="s">
        <v>861</v>
      </c>
      <c r="Q176" s="4" t="s">
        <v>773</v>
      </c>
      <c r="R176" s="4" t="s">
        <v>774</v>
      </c>
      <c r="S176" s="4">
        <v>1</v>
      </c>
      <c r="T176" s="4" t="s">
        <v>745</v>
      </c>
      <c r="U176" s="4" t="s">
        <v>746</v>
      </c>
      <c r="V176" s="55" t="s">
        <v>747</v>
      </c>
      <c r="W176" s="4" t="s">
        <v>34</v>
      </c>
      <c r="X176" s="4" t="s">
        <v>107</v>
      </c>
      <c r="Y176" s="9" t="s">
        <v>54</v>
      </c>
      <c r="Z176" s="8" t="s">
        <v>56</v>
      </c>
      <c r="AA176" s="40">
        <v>0</v>
      </c>
      <c r="AB176" s="40">
        <v>0</v>
      </c>
      <c r="AC176" s="42" t="s">
        <v>107</v>
      </c>
      <c r="AD176" s="43">
        <v>43403</v>
      </c>
      <c r="AE176" s="47" t="s">
        <v>1076</v>
      </c>
      <c r="AF176" s="48" t="s">
        <v>1107</v>
      </c>
      <c r="AG176">
        <v>1</v>
      </c>
    </row>
    <row r="177" spans="1:33" ht="90" x14ac:dyDescent="0.25">
      <c r="A177" s="3">
        <v>633</v>
      </c>
      <c r="B177" s="4" t="s">
        <v>738</v>
      </c>
      <c r="C177" s="4" t="s">
        <v>26</v>
      </c>
      <c r="D177" s="4" t="s">
        <v>27</v>
      </c>
      <c r="E177" s="4" t="s">
        <v>28</v>
      </c>
      <c r="F177" s="4">
        <v>2017</v>
      </c>
      <c r="G177" s="55">
        <v>96</v>
      </c>
      <c r="H177" s="55" t="s">
        <v>855</v>
      </c>
      <c r="I177" s="55">
        <v>3</v>
      </c>
      <c r="J177" s="4" t="s">
        <v>29</v>
      </c>
      <c r="K177" s="4" t="s">
        <v>435</v>
      </c>
      <c r="L177" s="4" t="s">
        <v>31</v>
      </c>
      <c r="M177" s="4" t="s">
        <v>108</v>
      </c>
      <c r="N177" s="4" t="s">
        <v>856</v>
      </c>
      <c r="O177" s="4" t="s">
        <v>862</v>
      </c>
      <c r="P177" s="4" t="s">
        <v>863</v>
      </c>
      <c r="Q177" s="4" t="s">
        <v>864</v>
      </c>
      <c r="R177" s="4" t="s">
        <v>865</v>
      </c>
      <c r="S177" s="4">
        <v>1</v>
      </c>
      <c r="T177" s="4" t="s">
        <v>745</v>
      </c>
      <c r="U177" s="4" t="s">
        <v>746</v>
      </c>
      <c r="V177" s="55" t="s">
        <v>747</v>
      </c>
      <c r="W177" s="4" t="s">
        <v>34</v>
      </c>
      <c r="X177" s="4" t="s">
        <v>107</v>
      </c>
      <c r="Y177" s="9" t="s">
        <v>54</v>
      </c>
      <c r="Z177" s="8" t="s">
        <v>56</v>
      </c>
      <c r="AA177" s="40">
        <v>0</v>
      </c>
      <c r="AB177" s="40">
        <v>0</v>
      </c>
      <c r="AC177" s="42" t="s">
        <v>107</v>
      </c>
      <c r="AD177" s="43">
        <v>43403</v>
      </c>
      <c r="AE177" s="47" t="s">
        <v>1076</v>
      </c>
      <c r="AF177" s="48" t="s">
        <v>1107</v>
      </c>
      <c r="AG177">
        <v>1</v>
      </c>
    </row>
    <row r="178" spans="1:33" ht="54" x14ac:dyDescent="0.25">
      <c r="A178" s="3">
        <v>634</v>
      </c>
      <c r="B178" s="4" t="s">
        <v>738</v>
      </c>
      <c r="C178" s="4" t="s">
        <v>26</v>
      </c>
      <c r="D178" s="4" t="s">
        <v>27</v>
      </c>
      <c r="E178" s="4" t="s">
        <v>28</v>
      </c>
      <c r="F178" s="4">
        <v>2017</v>
      </c>
      <c r="G178" s="55">
        <v>96</v>
      </c>
      <c r="H178" s="55" t="s">
        <v>866</v>
      </c>
      <c r="I178" s="55">
        <v>1</v>
      </c>
      <c r="J178" s="4" t="s">
        <v>29</v>
      </c>
      <c r="K178" s="4" t="s">
        <v>435</v>
      </c>
      <c r="L178" s="4" t="s">
        <v>31</v>
      </c>
      <c r="M178" s="4" t="s">
        <v>108</v>
      </c>
      <c r="N178" s="4" t="s">
        <v>867</v>
      </c>
      <c r="O178" s="4" t="s">
        <v>868</v>
      </c>
      <c r="P178" s="4" t="s">
        <v>869</v>
      </c>
      <c r="Q178" s="4" t="s">
        <v>870</v>
      </c>
      <c r="R178" s="4" t="s">
        <v>871</v>
      </c>
      <c r="S178" s="4">
        <v>1</v>
      </c>
      <c r="T178" s="4" t="s">
        <v>872</v>
      </c>
      <c r="U178" s="4" t="s">
        <v>746</v>
      </c>
      <c r="V178" s="55" t="s">
        <v>747</v>
      </c>
      <c r="W178" s="4" t="s">
        <v>34</v>
      </c>
      <c r="X178" s="4" t="s">
        <v>107</v>
      </c>
      <c r="Y178" s="12" t="s">
        <v>1034</v>
      </c>
      <c r="Z178" s="10" t="s">
        <v>1039</v>
      </c>
      <c r="AA178" s="40">
        <v>100</v>
      </c>
      <c r="AB178" s="40">
        <v>100</v>
      </c>
      <c r="AC178" s="42" t="s">
        <v>35</v>
      </c>
      <c r="AD178" s="43">
        <v>43100</v>
      </c>
      <c r="AE178" s="47" t="s">
        <v>1086</v>
      </c>
      <c r="AF178" s="44" t="s">
        <v>1126</v>
      </c>
    </row>
    <row r="179" spans="1:33" ht="63" x14ac:dyDescent="0.25">
      <c r="A179" s="3">
        <v>635</v>
      </c>
      <c r="B179" s="4" t="s">
        <v>738</v>
      </c>
      <c r="C179" s="4" t="s">
        <v>26</v>
      </c>
      <c r="D179" s="4" t="s">
        <v>27</v>
      </c>
      <c r="E179" s="4" t="s">
        <v>28</v>
      </c>
      <c r="F179" s="4">
        <v>2017</v>
      </c>
      <c r="G179" s="55">
        <v>96</v>
      </c>
      <c r="H179" s="55" t="s">
        <v>866</v>
      </c>
      <c r="I179" s="55">
        <v>2</v>
      </c>
      <c r="J179" s="4" t="s">
        <v>29</v>
      </c>
      <c r="K179" s="4" t="s">
        <v>435</v>
      </c>
      <c r="L179" s="4" t="s">
        <v>31</v>
      </c>
      <c r="M179" s="4" t="s">
        <v>108</v>
      </c>
      <c r="N179" s="4" t="s">
        <v>867</v>
      </c>
      <c r="O179" s="4" t="s">
        <v>873</v>
      </c>
      <c r="P179" s="4" t="s">
        <v>874</v>
      </c>
      <c r="Q179" s="4" t="s">
        <v>875</v>
      </c>
      <c r="R179" s="4" t="s">
        <v>876</v>
      </c>
      <c r="S179" s="4">
        <v>1</v>
      </c>
      <c r="T179" s="4" t="s">
        <v>872</v>
      </c>
      <c r="U179" s="4" t="s">
        <v>746</v>
      </c>
      <c r="V179" s="55" t="s">
        <v>747</v>
      </c>
      <c r="W179" s="4" t="s">
        <v>34</v>
      </c>
      <c r="X179" s="4" t="s">
        <v>107</v>
      </c>
      <c r="Y179" s="12" t="s">
        <v>1034</v>
      </c>
      <c r="Z179" s="10" t="s">
        <v>1039</v>
      </c>
      <c r="AA179" s="40">
        <v>100</v>
      </c>
      <c r="AB179" s="40">
        <v>100</v>
      </c>
      <c r="AC179" s="53" t="s">
        <v>35</v>
      </c>
      <c r="AD179" s="43">
        <v>43100</v>
      </c>
      <c r="AE179" s="47" t="s">
        <v>1086</v>
      </c>
      <c r="AF179" s="44" t="s">
        <v>1127</v>
      </c>
    </row>
    <row r="180" spans="1:33" ht="63" x14ac:dyDescent="0.25">
      <c r="A180" s="3">
        <v>636</v>
      </c>
      <c r="B180" s="4" t="s">
        <v>738</v>
      </c>
      <c r="C180" s="4" t="s">
        <v>26</v>
      </c>
      <c r="D180" s="4" t="s">
        <v>27</v>
      </c>
      <c r="E180" s="4" t="s">
        <v>28</v>
      </c>
      <c r="F180" s="4">
        <v>2017</v>
      </c>
      <c r="G180" s="55">
        <v>96</v>
      </c>
      <c r="H180" s="55" t="s">
        <v>866</v>
      </c>
      <c r="I180" s="55">
        <v>3</v>
      </c>
      <c r="J180" s="4" t="s">
        <v>29</v>
      </c>
      <c r="K180" s="4" t="s">
        <v>435</v>
      </c>
      <c r="L180" s="4" t="s">
        <v>31</v>
      </c>
      <c r="M180" s="4" t="s">
        <v>108</v>
      </c>
      <c r="N180" s="4" t="s">
        <v>867</v>
      </c>
      <c r="O180" s="4" t="s">
        <v>873</v>
      </c>
      <c r="P180" s="4" t="s">
        <v>877</v>
      </c>
      <c r="Q180" s="4" t="s">
        <v>875</v>
      </c>
      <c r="R180" s="4" t="s">
        <v>876</v>
      </c>
      <c r="S180" s="4">
        <v>1</v>
      </c>
      <c r="T180" s="4" t="s">
        <v>872</v>
      </c>
      <c r="U180" s="4" t="s">
        <v>746</v>
      </c>
      <c r="V180" s="55" t="s">
        <v>747</v>
      </c>
      <c r="W180" s="4" t="s">
        <v>34</v>
      </c>
      <c r="X180" s="4" t="s">
        <v>107</v>
      </c>
      <c r="Y180" s="12" t="s">
        <v>1034</v>
      </c>
      <c r="Z180" s="10" t="s">
        <v>1039</v>
      </c>
      <c r="AA180" s="40">
        <v>100</v>
      </c>
      <c r="AB180" s="40">
        <v>100</v>
      </c>
      <c r="AC180" s="53" t="s">
        <v>35</v>
      </c>
      <c r="AD180" s="43">
        <v>43100</v>
      </c>
      <c r="AE180" s="47" t="s">
        <v>1086</v>
      </c>
      <c r="AF180" s="44" t="s">
        <v>1127</v>
      </c>
    </row>
    <row r="181" spans="1:33" ht="90" x14ac:dyDescent="0.25">
      <c r="A181" s="3">
        <v>637</v>
      </c>
      <c r="B181" s="4" t="s">
        <v>738</v>
      </c>
      <c r="C181" s="4" t="s">
        <v>26</v>
      </c>
      <c r="D181" s="4" t="s">
        <v>27</v>
      </c>
      <c r="E181" s="4" t="s">
        <v>28</v>
      </c>
      <c r="F181" s="4">
        <v>2017</v>
      </c>
      <c r="G181" s="55">
        <v>96</v>
      </c>
      <c r="H181" s="55" t="s">
        <v>878</v>
      </c>
      <c r="I181" s="55">
        <v>1</v>
      </c>
      <c r="J181" s="4" t="s">
        <v>29</v>
      </c>
      <c r="K181" s="4" t="s">
        <v>435</v>
      </c>
      <c r="L181" s="4" t="s">
        <v>31</v>
      </c>
      <c r="M181" s="4" t="s">
        <v>108</v>
      </c>
      <c r="N181" s="4" t="s">
        <v>879</v>
      </c>
      <c r="O181" s="4" t="s">
        <v>880</v>
      </c>
      <c r="P181" s="4" t="s">
        <v>881</v>
      </c>
      <c r="Q181" s="4" t="s">
        <v>882</v>
      </c>
      <c r="R181" s="4" t="s">
        <v>883</v>
      </c>
      <c r="S181" s="4">
        <v>1</v>
      </c>
      <c r="T181" s="4" t="s">
        <v>745</v>
      </c>
      <c r="U181" s="4" t="s">
        <v>746</v>
      </c>
      <c r="V181" s="55" t="s">
        <v>747</v>
      </c>
      <c r="W181" s="4" t="s">
        <v>34</v>
      </c>
      <c r="X181" s="4" t="s">
        <v>107</v>
      </c>
      <c r="Y181" s="9" t="s">
        <v>54</v>
      </c>
      <c r="Z181" s="8" t="s">
        <v>56</v>
      </c>
      <c r="AA181" s="40">
        <v>0</v>
      </c>
      <c r="AB181" s="40">
        <v>0</v>
      </c>
      <c r="AC181" s="42" t="s">
        <v>107</v>
      </c>
      <c r="AD181" s="43">
        <v>43403</v>
      </c>
      <c r="AE181" s="47" t="s">
        <v>1076</v>
      </c>
      <c r="AF181" s="48" t="s">
        <v>1107</v>
      </c>
      <c r="AG181">
        <v>1</v>
      </c>
    </row>
    <row r="182" spans="1:33" ht="90" x14ac:dyDescent="0.25">
      <c r="A182" s="3">
        <v>638</v>
      </c>
      <c r="B182" s="4" t="s">
        <v>738</v>
      </c>
      <c r="C182" s="4" t="s">
        <v>26</v>
      </c>
      <c r="D182" s="4" t="s">
        <v>27</v>
      </c>
      <c r="E182" s="4" t="s">
        <v>28</v>
      </c>
      <c r="F182" s="4">
        <v>2017</v>
      </c>
      <c r="G182" s="55">
        <v>96</v>
      </c>
      <c r="H182" s="55" t="s">
        <v>878</v>
      </c>
      <c r="I182" s="55">
        <v>2</v>
      </c>
      <c r="J182" s="4" t="s">
        <v>29</v>
      </c>
      <c r="K182" s="4" t="s">
        <v>435</v>
      </c>
      <c r="L182" s="4" t="s">
        <v>31</v>
      </c>
      <c r="M182" s="4" t="s">
        <v>108</v>
      </c>
      <c r="N182" s="4" t="s">
        <v>879</v>
      </c>
      <c r="O182" s="4" t="s">
        <v>880</v>
      </c>
      <c r="P182" s="4" t="s">
        <v>884</v>
      </c>
      <c r="Q182" s="4" t="s">
        <v>859</v>
      </c>
      <c r="R182" s="4" t="s">
        <v>860</v>
      </c>
      <c r="S182" s="4">
        <v>1</v>
      </c>
      <c r="T182" s="4" t="s">
        <v>745</v>
      </c>
      <c r="U182" s="4" t="s">
        <v>746</v>
      </c>
      <c r="V182" s="55" t="s">
        <v>747</v>
      </c>
      <c r="W182" s="4" t="s">
        <v>34</v>
      </c>
      <c r="X182" s="4" t="s">
        <v>107</v>
      </c>
      <c r="Y182" s="9" t="s">
        <v>54</v>
      </c>
      <c r="Z182" s="8" t="s">
        <v>56</v>
      </c>
      <c r="AA182" s="40">
        <v>0</v>
      </c>
      <c r="AB182" s="40">
        <v>0</v>
      </c>
      <c r="AC182" s="42" t="s">
        <v>107</v>
      </c>
      <c r="AD182" s="43">
        <v>43403</v>
      </c>
      <c r="AE182" s="47" t="s">
        <v>1076</v>
      </c>
      <c r="AF182" s="48" t="s">
        <v>1107</v>
      </c>
      <c r="AG182">
        <v>1</v>
      </c>
    </row>
    <row r="183" spans="1:33" ht="90" x14ac:dyDescent="0.25">
      <c r="A183" s="3">
        <v>639</v>
      </c>
      <c r="B183" s="4" t="s">
        <v>738</v>
      </c>
      <c r="C183" s="4" t="s">
        <v>26</v>
      </c>
      <c r="D183" s="4" t="s">
        <v>27</v>
      </c>
      <c r="E183" s="4" t="s">
        <v>28</v>
      </c>
      <c r="F183" s="4">
        <v>2017</v>
      </c>
      <c r="G183" s="55">
        <v>96</v>
      </c>
      <c r="H183" s="55" t="s">
        <v>885</v>
      </c>
      <c r="I183" s="55">
        <v>1</v>
      </c>
      <c r="J183" s="4" t="s">
        <v>29</v>
      </c>
      <c r="K183" s="4" t="s">
        <v>435</v>
      </c>
      <c r="L183" s="4" t="s">
        <v>31</v>
      </c>
      <c r="M183" s="4" t="s">
        <v>108</v>
      </c>
      <c r="N183" s="4" t="s">
        <v>886</v>
      </c>
      <c r="O183" s="4" t="s">
        <v>887</v>
      </c>
      <c r="P183" s="4" t="s">
        <v>888</v>
      </c>
      <c r="Q183" s="4" t="s">
        <v>889</v>
      </c>
      <c r="R183" s="4" t="s">
        <v>890</v>
      </c>
      <c r="S183" s="4">
        <v>1</v>
      </c>
      <c r="T183" s="4" t="s">
        <v>745</v>
      </c>
      <c r="U183" s="4" t="s">
        <v>746</v>
      </c>
      <c r="V183" s="55" t="s">
        <v>747</v>
      </c>
      <c r="W183" s="4" t="s">
        <v>34</v>
      </c>
      <c r="X183" s="4" t="s">
        <v>107</v>
      </c>
      <c r="Y183" s="9" t="s">
        <v>54</v>
      </c>
      <c r="Z183" s="8" t="s">
        <v>56</v>
      </c>
      <c r="AA183" s="40">
        <v>0</v>
      </c>
      <c r="AB183" s="40">
        <v>0</v>
      </c>
      <c r="AC183" s="42" t="s">
        <v>107</v>
      </c>
      <c r="AD183" s="43">
        <v>43403</v>
      </c>
      <c r="AE183" s="47" t="s">
        <v>1076</v>
      </c>
      <c r="AF183" s="48" t="s">
        <v>1107</v>
      </c>
      <c r="AG183">
        <v>1</v>
      </c>
    </row>
    <row r="184" spans="1:33" ht="90" x14ac:dyDescent="0.25">
      <c r="A184" s="3">
        <v>640</v>
      </c>
      <c r="B184" s="4" t="s">
        <v>738</v>
      </c>
      <c r="C184" s="4" t="s">
        <v>26</v>
      </c>
      <c r="D184" s="4" t="s">
        <v>27</v>
      </c>
      <c r="E184" s="4" t="s">
        <v>28</v>
      </c>
      <c r="F184" s="4">
        <v>2017</v>
      </c>
      <c r="G184" s="55">
        <v>96</v>
      </c>
      <c r="H184" s="55" t="s">
        <v>885</v>
      </c>
      <c r="I184" s="55">
        <v>2</v>
      </c>
      <c r="J184" s="4" t="s">
        <v>29</v>
      </c>
      <c r="K184" s="4" t="s">
        <v>435</v>
      </c>
      <c r="L184" s="4" t="s">
        <v>31</v>
      </c>
      <c r="M184" s="4" t="s">
        <v>108</v>
      </c>
      <c r="N184" s="4" t="s">
        <v>886</v>
      </c>
      <c r="O184" s="4" t="s">
        <v>891</v>
      </c>
      <c r="P184" s="4" t="s">
        <v>892</v>
      </c>
      <c r="Q184" s="4" t="s">
        <v>893</v>
      </c>
      <c r="R184" s="4" t="s">
        <v>894</v>
      </c>
      <c r="S184" s="4">
        <v>1</v>
      </c>
      <c r="T184" s="4" t="s">
        <v>745</v>
      </c>
      <c r="U184" s="4" t="s">
        <v>746</v>
      </c>
      <c r="V184" s="55" t="s">
        <v>747</v>
      </c>
      <c r="W184" s="4" t="s">
        <v>34</v>
      </c>
      <c r="X184" s="4" t="s">
        <v>107</v>
      </c>
      <c r="Y184" s="9" t="s">
        <v>54</v>
      </c>
      <c r="Z184" s="8" t="s">
        <v>56</v>
      </c>
      <c r="AA184" s="40">
        <v>0</v>
      </c>
      <c r="AB184" s="40">
        <v>0</v>
      </c>
      <c r="AC184" s="42" t="s">
        <v>107</v>
      </c>
      <c r="AD184" s="43">
        <v>43403</v>
      </c>
      <c r="AE184" s="47" t="s">
        <v>1076</v>
      </c>
      <c r="AF184" s="48" t="s">
        <v>1107</v>
      </c>
      <c r="AG184">
        <v>1</v>
      </c>
    </row>
    <row r="185" spans="1:33" ht="90" x14ac:dyDescent="0.25">
      <c r="A185" s="3">
        <v>641</v>
      </c>
      <c r="B185" s="4" t="s">
        <v>738</v>
      </c>
      <c r="C185" s="4" t="s">
        <v>26</v>
      </c>
      <c r="D185" s="4" t="s">
        <v>27</v>
      </c>
      <c r="E185" s="4" t="s">
        <v>28</v>
      </c>
      <c r="F185" s="4">
        <v>2017</v>
      </c>
      <c r="G185" s="55">
        <v>96</v>
      </c>
      <c r="H185" s="55" t="s">
        <v>885</v>
      </c>
      <c r="I185" s="55">
        <v>3</v>
      </c>
      <c r="J185" s="4" t="s">
        <v>29</v>
      </c>
      <c r="K185" s="4" t="s">
        <v>435</v>
      </c>
      <c r="L185" s="4" t="s">
        <v>31</v>
      </c>
      <c r="M185" s="4" t="s">
        <v>108</v>
      </c>
      <c r="N185" s="4" t="s">
        <v>886</v>
      </c>
      <c r="O185" s="4" t="s">
        <v>895</v>
      </c>
      <c r="P185" s="4" t="s">
        <v>748</v>
      </c>
      <c r="Q185" s="4" t="s">
        <v>749</v>
      </c>
      <c r="R185" s="4" t="s">
        <v>750</v>
      </c>
      <c r="S185" s="4">
        <v>1</v>
      </c>
      <c r="T185" s="4" t="s">
        <v>745</v>
      </c>
      <c r="U185" s="4" t="s">
        <v>746</v>
      </c>
      <c r="V185" s="55" t="s">
        <v>747</v>
      </c>
      <c r="W185" s="4" t="s">
        <v>34</v>
      </c>
      <c r="X185" s="4" t="s">
        <v>107</v>
      </c>
      <c r="Y185" s="9" t="s">
        <v>54</v>
      </c>
      <c r="Z185" s="8" t="s">
        <v>56</v>
      </c>
      <c r="AA185" s="40">
        <v>0</v>
      </c>
      <c r="AB185" s="40">
        <v>0</v>
      </c>
      <c r="AC185" s="42" t="s">
        <v>107</v>
      </c>
      <c r="AD185" s="43">
        <v>43403</v>
      </c>
      <c r="AE185" s="47" t="s">
        <v>1076</v>
      </c>
      <c r="AF185" s="48" t="s">
        <v>1107</v>
      </c>
      <c r="AG185">
        <v>1</v>
      </c>
    </row>
    <row r="186" spans="1:33" ht="86.25" customHeight="1" x14ac:dyDescent="0.25">
      <c r="A186" s="3">
        <v>642</v>
      </c>
      <c r="B186" s="4" t="s">
        <v>738</v>
      </c>
      <c r="C186" s="4" t="s">
        <v>26</v>
      </c>
      <c r="D186" s="4" t="s">
        <v>27</v>
      </c>
      <c r="E186" s="4" t="s">
        <v>28</v>
      </c>
      <c r="F186" s="4">
        <v>2017</v>
      </c>
      <c r="G186" s="55">
        <v>96</v>
      </c>
      <c r="H186" s="55" t="s">
        <v>896</v>
      </c>
      <c r="I186" s="55">
        <v>1</v>
      </c>
      <c r="J186" s="4" t="s">
        <v>29</v>
      </c>
      <c r="K186" s="4" t="s">
        <v>435</v>
      </c>
      <c r="L186" s="4" t="s">
        <v>31</v>
      </c>
      <c r="M186" s="4" t="s">
        <v>108</v>
      </c>
      <c r="N186" s="4" t="s">
        <v>897</v>
      </c>
      <c r="O186" s="4" t="s">
        <v>898</v>
      </c>
      <c r="P186" s="4" t="s">
        <v>899</v>
      </c>
      <c r="Q186" s="4" t="s">
        <v>900</v>
      </c>
      <c r="R186" s="4" t="s">
        <v>901</v>
      </c>
      <c r="S186" s="4">
        <v>1</v>
      </c>
      <c r="T186" s="4" t="s">
        <v>902</v>
      </c>
      <c r="U186" s="4" t="s">
        <v>746</v>
      </c>
      <c r="V186" s="55" t="s">
        <v>903</v>
      </c>
      <c r="W186" s="4" t="s">
        <v>34</v>
      </c>
      <c r="X186" s="4" t="s">
        <v>107</v>
      </c>
      <c r="Y186" s="10" t="s">
        <v>1022</v>
      </c>
      <c r="Z186" s="12" t="s">
        <v>1040</v>
      </c>
      <c r="AA186" s="40">
        <v>100</v>
      </c>
      <c r="AB186" s="40">
        <v>100</v>
      </c>
      <c r="AC186" s="42" t="s">
        <v>35</v>
      </c>
      <c r="AD186" s="43">
        <v>43403</v>
      </c>
      <c r="AE186" s="47" t="s">
        <v>1076</v>
      </c>
      <c r="AF186" s="48" t="s">
        <v>1103</v>
      </c>
    </row>
    <row r="187" spans="1:33" ht="54" x14ac:dyDescent="0.25">
      <c r="A187" s="3">
        <v>643</v>
      </c>
      <c r="B187" s="4" t="s">
        <v>738</v>
      </c>
      <c r="C187" s="4" t="s">
        <v>26</v>
      </c>
      <c r="D187" s="4" t="s">
        <v>27</v>
      </c>
      <c r="E187" s="4" t="s">
        <v>28</v>
      </c>
      <c r="F187" s="4">
        <v>2017</v>
      </c>
      <c r="G187" s="55">
        <v>96</v>
      </c>
      <c r="H187" s="55" t="s">
        <v>896</v>
      </c>
      <c r="I187" s="55">
        <v>2</v>
      </c>
      <c r="J187" s="4" t="s">
        <v>29</v>
      </c>
      <c r="K187" s="4" t="s">
        <v>435</v>
      </c>
      <c r="L187" s="4" t="s">
        <v>31</v>
      </c>
      <c r="M187" s="4" t="s">
        <v>108</v>
      </c>
      <c r="N187" s="4" t="s">
        <v>897</v>
      </c>
      <c r="O187" s="4" t="s">
        <v>898</v>
      </c>
      <c r="P187" s="4" t="s">
        <v>904</v>
      </c>
      <c r="Q187" s="4" t="s">
        <v>905</v>
      </c>
      <c r="R187" s="4" t="s">
        <v>876</v>
      </c>
      <c r="S187" s="4">
        <v>1</v>
      </c>
      <c r="T187" s="4" t="s">
        <v>906</v>
      </c>
      <c r="U187" s="4" t="s">
        <v>746</v>
      </c>
      <c r="V187" s="55" t="s">
        <v>903</v>
      </c>
      <c r="W187" s="4" t="s">
        <v>34</v>
      </c>
      <c r="X187" s="4" t="s">
        <v>107</v>
      </c>
      <c r="Y187" s="10" t="s">
        <v>1022</v>
      </c>
      <c r="Z187" s="12" t="s">
        <v>1040</v>
      </c>
      <c r="AA187" s="40">
        <v>100</v>
      </c>
      <c r="AB187" s="40">
        <v>100</v>
      </c>
      <c r="AC187" s="42" t="s">
        <v>35</v>
      </c>
      <c r="AD187" s="43">
        <v>43403</v>
      </c>
      <c r="AE187" s="47" t="s">
        <v>1076</v>
      </c>
      <c r="AF187" s="48" t="s">
        <v>1104</v>
      </c>
    </row>
    <row r="188" spans="1:33" ht="90" x14ac:dyDescent="0.25">
      <c r="A188" s="3">
        <v>644</v>
      </c>
      <c r="B188" s="4" t="s">
        <v>738</v>
      </c>
      <c r="C188" s="4" t="s">
        <v>26</v>
      </c>
      <c r="D188" s="4" t="s">
        <v>27</v>
      </c>
      <c r="E188" s="4" t="s">
        <v>28</v>
      </c>
      <c r="F188" s="4">
        <v>2017</v>
      </c>
      <c r="G188" s="55">
        <v>96</v>
      </c>
      <c r="H188" s="55" t="s">
        <v>896</v>
      </c>
      <c r="I188" s="55">
        <v>3</v>
      </c>
      <c r="J188" s="4" t="s">
        <v>29</v>
      </c>
      <c r="K188" s="4" t="s">
        <v>435</v>
      </c>
      <c r="L188" s="4" t="s">
        <v>31</v>
      </c>
      <c r="M188" s="4" t="s">
        <v>108</v>
      </c>
      <c r="N188" s="4" t="s">
        <v>897</v>
      </c>
      <c r="O188" s="4" t="s">
        <v>898</v>
      </c>
      <c r="P188" s="4" t="s">
        <v>907</v>
      </c>
      <c r="Q188" s="4" t="s">
        <v>773</v>
      </c>
      <c r="R188" s="4" t="s">
        <v>774</v>
      </c>
      <c r="S188" s="4">
        <v>1</v>
      </c>
      <c r="T188" s="4" t="s">
        <v>745</v>
      </c>
      <c r="U188" s="4" t="s">
        <v>746</v>
      </c>
      <c r="V188" s="55" t="s">
        <v>747</v>
      </c>
      <c r="W188" s="4" t="s">
        <v>34</v>
      </c>
      <c r="X188" s="4" t="s">
        <v>107</v>
      </c>
      <c r="Y188" s="9" t="s">
        <v>54</v>
      </c>
      <c r="Z188" s="8" t="s">
        <v>56</v>
      </c>
      <c r="AA188" s="40">
        <v>0</v>
      </c>
      <c r="AB188" s="40">
        <v>0</v>
      </c>
      <c r="AC188" s="42" t="s">
        <v>107</v>
      </c>
      <c r="AD188" s="43">
        <v>43403</v>
      </c>
      <c r="AE188" s="47" t="s">
        <v>1076</v>
      </c>
      <c r="AF188" s="48" t="s">
        <v>1107</v>
      </c>
      <c r="AG188">
        <v>1</v>
      </c>
    </row>
    <row r="189" spans="1:33" ht="54" x14ac:dyDescent="0.25">
      <c r="A189" s="3">
        <v>645</v>
      </c>
      <c r="B189" s="4" t="s">
        <v>738</v>
      </c>
      <c r="C189" s="4" t="s">
        <v>26</v>
      </c>
      <c r="D189" s="4" t="s">
        <v>27</v>
      </c>
      <c r="E189" s="4" t="s">
        <v>28</v>
      </c>
      <c r="F189" s="4">
        <v>2017</v>
      </c>
      <c r="G189" s="55">
        <v>96</v>
      </c>
      <c r="H189" s="55" t="s">
        <v>908</v>
      </c>
      <c r="I189" s="55">
        <v>1</v>
      </c>
      <c r="J189" s="4" t="s">
        <v>29</v>
      </c>
      <c r="K189" s="4" t="s">
        <v>435</v>
      </c>
      <c r="L189" s="4" t="s">
        <v>31</v>
      </c>
      <c r="M189" s="4" t="s">
        <v>108</v>
      </c>
      <c r="N189" s="4" t="s">
        <v>909</v>
      </c>
      <c r="O189" s="4" t="s">
        <v>910</v>
      </c>
      <c r="P189" s="4" t="s">
        <v>911</v>
      </c>
      <c r="Q189" s="4" t="s">
        <v>912</v>
      </c>
      <c r="R189" s="4" t="s">
        <v>876</v>
      </c>
      <c r="S189" s="4">
        <v>1</v>
      </c>
      <c r="T189" s="4" t="s">
        <v>872</v>
      </c>
      <c r="U189" s="4" t="s">
        <v>746</v>
      </c>
      <c r="V189" s="55" t="s">
        <v>747</v>
      </c>
      <c r="W189" s="4" t="s">
        <v>34</v>
      </c>
      <c r="X189" s="4" t="s">
        <v>107</v>
      </c>
      <c r="Y189" s="12" t="s">
        <v>1034</v>
      </c>
      <c r="Z189" s="10" t="s">
        <v>1039</v>
      </c>
      <c r="AA189" s="40">
        <v>0</v>
      </c>
      <c r="AB189" s="40">
        <v>0</v>
      </c>
      <c r="AC189" s="53" t="s">
        <v>107</v>
      </c>
      <c r="AD189" s="43">
        <v>43402</v>
      </c>
      <c r="AE189" s="47" t="s">
        <v>1122</v>
      </c>
      <c r="AF189" s="51" t="s">
        <v>1123</v>
      </c>
    </row>
    <row r="190" spans="1:33" ht="90" x14ac:dyDescent="0.25">
      <c r="A190" s="3">
        <v>646</v>
      </c>
      <c r="B190" s="4" t="s">
        <v>738</v>
      </c>
      <c r="C190" s="4" t="s">
        <v>26</v>
      </c>
      <c r="D190" s="4" t="s">
        <v>27</v>
      </c>
      <c r="E190" s="4" t="s">
        <v>28</v>
      </c>
      <c r="F190" s="4">
        <v>2017</v>
      </c>
      <c r="G190" s="55">
        <v>96</v>
      </c>
      <c r="H190" s="55" t="s">
        <v>908</v>
      </c>
      <c r="I190" s="55">
        <v>2</v>
      </c>
      <c r="J190" s="4" t="s">
        <v>29</v>
      </c>
      <c r="K190" s="4" t="s">
        <v>435</v>
      </c>
      <c r="L190" s="4" t="s">
        <v>31</v>
      </c>
      <c r="M190" s="4" t="s">
        <v>108</v>
      </c>
      <c r="N190" s="4" t="s">
        <v>909</v>
      </c>
      <c r="O190" s="4" t="s">
        <v>910</v>
      </c>
      <c r="P190" s="4" t="s">
        <v>913</v>
      </c>
      <c r="Q190" s="4" t="s">
        <v>773</v>
      </c>
      <c r="R190" s="4" t="s">
        <v>774</v>
      </c>
      <c r="S190" s="4">
        <v>1</v>
      </c>
      <c r="T190" s="4" t="s">
        <v>745</v>
      </c>
      <c r="U190" s="4" t="s">
        <v>746</v>
      </c>
      <c r="V190" s="55" t="s">
        <v>747</v>
      </c>
      <c r="W190" s="4" t="s">
        <v>34</v>
      </c>
      <c r="X190" s="4" t="s">
        <v>107</v>
      </c>
      <c r="Y190" s="9" t="s">
        <v>54</v>
      </c>
      <c r="Z190" s="8" t="s">
        <v>56</v>
      </c>
      <c r="AA190" s="40">
        <v>0</v>
      </c>
      <c r="AB190" s="40">
        <v>0</v>
      </c>
      <c r="AC190" s="42" t="s">
        <v>107</v>
      </c>
      <c r="AD190" s="43">
        <v>43403</v>
      </c>
      <c r="AE190" s="47" t="s">
        <v>1076</v>
      </c>
      <c r="AF190" s="48" t="s">
        <v>1107</v>
      </c>
      <c r="AG190">
        <v>1</v>
      </c>
    </row>
    <row r="191" spans="1:33" ht="90" x14ac:dyDescent="0.25">
      <c r="A191" s="3">
        <v>647</v>
      </c>
      <c r="B191" s="4" t="s">
        <v>738</v>
      </c>
      <c r="C191" s="4" t="s">
        <v>26</v>
      </c>
      <c r="D191" s="4" t="s">
        <v>27</v>
      </c>
      <c r="E191" s="4" t="s">
        <v>28</v>
      </c>
      <c r="F191" s="4">
        <v>2017</v>
      </c>
      <c r="G191" s="55">
        <v>96</v>
      </c>
      <c r="H191" s="55" t="s">
        <v>908</v>
      </c>
      <c r="I191" s="55">
        <v>3</v>
      </c>
      <c r="J191" s="4" t="s">
        <v>29</v>
      </c>
      <c r="K191" s="4" t="s">
        <v>435</v>
      </c>
      <c r="L191" s="4" t="s">
        <v>31</v>
      </c>
      <c r="M191" s="4" t="s">
        <v>108</v>
      </c>
      <c r="N191" s="4" t="s">
        <v>909</v>
      </c>
      <c r="O191" s="4" t="s">
        <v>910</v>
      </c>
      <c r="P191" s="4" t="s">
        <v>748</v>
      </c>
      <c r="Q191" s="4" t="s">
        <v>749</v>
      </c>
      <c r="R191" s="4" t="s">
        <v>750</v>
      </c>
      <c r="S191" s="4">
        <v>1</v>
      </c>
      <c r="T191" s="4" t="s">
        <v>745</v>
      </c>
      <c r="U191" s="4" t="s">
        <v>746</v>
      </c>
      <c r="V191" s="55" t="s">
        <v>747</v>
      </c>
      <c r="W191" s="4" t="s">
        <v>34</v>
      </c>
      <c r="X191" s="4" t="s">
        <v>107</v>
      </c>
      <c r="Y191" s="9" t="s">
        <v>54</v>
      </c>
      <c r="Z191" s="8" t="s">
        <v>56</v>
      </c>
      <c r="AA191" s="40">
        <v>0</v>
      </c>
      <c r="AB191" s="40">
        <v>0</v>
      </c>
      <c r="AC191" s="42" t="s">
        <v>107</v>
      </c>
      <c r="AD191" s="43">
        <v>43403</v>
      </c>
      <c r="AE191" s="47" t="s">
        <v>1076</v>
      </c>
      <c r="AF191" s="48" t="s">
        <v>1107</v>
      </c>
      <c r="AG191">
        <v>1</v>
      </c>
    </row>
    <row r="192" spans="1:33" ht="90" x14ac:dyDescent="0.25">
      <c r="A192" s="3">
        <v>648</v>
      </c>
      <c r="B192" s="4" t="s">
        <v>738</v>
      </c>
      <c r="C192" s="4" t="s">
        <v>26</v>
      </c>
      <c r="D192" s="4" t="s">
        <v>27</v>
      </c>
      <c r="E192" s="4" t="s">
        <v>28</v>
      </c>
      <c r="F192" s="4">
        <v>2017</v>
      </c>
      <c r="G192" s="55">
        <v>96</v>
      </c>
      <c r="H192" s="55" t="s">
        <v>914</v>
      </c>
      <c r="I192" s="55">
        <v>1</v>
      </c>
      <c r="J192" s="4" t="s">
        <v>29</v>
      </c>
      <c r="K192" s="4" t="s">
        <v>435</v>
      </c>
      <c r="L192" s="4" t="s">
        <v>31</v>
      </c>
      <c r="M192" s="4" t="s">
        <v>108</v>
      </c>
      <c r="N192" s="4" t="s">
        <v>915</v>
      </c>
      <c r="O192" s="4" t="s">
        <v>916</v>
      </c>
      <c r="P192" s="4" t="s">
        <v>742</v>
      </c>
      <c r="Q192" s="4" t="s">
        <v>743</v>
      </c>
      <c r="R192" s="4" t="s">
        <v>917</v>
      </c>
      <c r="S192" s="4">
        <v>1</v>
      </c>
      <c r="T192" s="4" t="s">
        <v>159</v>
      </c>
      <c r="U192" s="4" t="s">
        <v>746</v>
      </c>
      <c r="V192" s="55" t="s">
        <v>747</v>
      </c>
      <c r="W192" s="4" t="s">
        <v>34</v>
      </c>
      <c r="X192" s="4" t="s">
        <v>107</v>
      </c>
      <c r="Y192" s="9" t="s">
        <v>54</v>
      </c>
      <c r="Z192" s="8" t="s">
        <v>56</v>
      </c>
      <c r="AA192" s="40">
        <v>0</v>
      </c>
      <c r="AB192" s="40">
        <v>0</v>
      </c>
      <c r="AC192" s="42" t="s">
        <v>107</v>
      </c>
      <c r="AD192" s="43">
        <v>43403</v>
      </c>
      <c r="AE192" s="47" t="s">
        <v>1076</v>
      </c>
      <c r="AF192" s="48" t="s">
        <v>1107</v>
      </c>
      <c r="AG192">
        <v>1</v>
      </c>
    </row>
    <row r="193" spans="1:33" ht="90" x14ac:dyDescent="0.25">
      <c r="A193" s="3">
        <v>649</v>
      </c>
      <c r="B193" s="4" t="s">
        <v>738</v>
      </c>
      <c r="C193" s="4" t="s">
        <v>26</v>
      </c>
      <c r="D193" s="4" t="s">
        <v>27</v>
      </c>
      <c r="E193" s="4" t="s">
        <v>28</v>
      </c>
      <c r="F193" s="4">
        <v>2017</v>
      </c>
      <c r="G193" s="55">
        <v>96</v>
      </c>
      <c r="H193" s="55" t="s">
        <v>914</v>
      </c>
      <c r="I193" s="55">
        <v>2</v>
      </c>
      <c r="J193" s="4" t="s">
        <v>29</v>
      </c>
      <c r="K193" s="4" t="s">
        <v>435</v>
      </c>
      <c r="L193" s="4" t="s">
        <v>31</v>
      </c>
      <c r="M193" s="4" t="s">
        <v>108</v>
      </c>
      <c r="N193" s="4" t="s">
        <v>915</v>
      </c>
      <c r="O193" s="4" t="s">
        <v>916</v>
      </c>
      <c r="P193" s="4" t="s">
        <v>918</v>
      </c>
      <c r="Q193" s="4" t="s">
        <v>919</v>
      </c>
      <c r="R193" s="4" t="s">
        <v>920</v>
      </c>
      <c r="S193" s="4">
        <v>1</v>
      </c>
      <c r="T193" s="4" t="s">
        <v>745</v>
      </c>
      <c r="U193" s="4" t="s">
        <v>746</v>
      </c>
      <c r="V193" s="55" t="s">
        <v>747</v>
      </c>
      <c r="W193" s="4" t="s">
        <v>34</v>
      </c>
      <c r="X193" s="4" t="s">
        <v>107</v>
      </c>
      <c r="Y193" s="9" t="s">
        <v>54</v>
      </c>
      <c r="Z193" s="8" t="s">
        <v>56</v>
      </c>
      <c r="AA193" s="40">
        <v>0</v>
      </c>
      <c r="AB193" s="40">
        <v>0</v>
      </c>
      <c r="AC193" s="42" t="s">
        <v>107</v>
      </c>
      <c r="AD193" s="43">
        <v>43403</v>
      </c>
      <c r="AE193" s="47" t="s">
        <v>1076</v>
      </c>
      <c r="AF193" s="48" t="s">
        <v>1107</v>
      </c>
      <c r="AG193">
        <v>1</v>
      </c>
    </row>
    <row r="194" spans="1:33" x14ac:dyDescent="0.25">
      <c r="A194" s="3">
        <v>655</v>
      </c>
      <c r="B194" s="4" t="s">
        <v>25</v>
      </c>
      <c r="C194" s="4" t="s">
        <v>26</v>
      </c>
      <c r="D194" s="4" t="s">
        <v>27</v>
      </c>
      <c r="E194" s="4" t="s">
        <v>28</v>
      </c>
      <c r="F194" s="4">
        <v>2015</v>
      </c>
      <c r="G194" s="55">
        <v>108</v>
      </c>
      <c r="H194" s="55" t="s">
        <v>921</v>
      </c>
      <c r="I194" s="55">
        <v>1</v>
      </c>
      <c r="J194" s="4" t="s">
        <v>29</v>
      </c>
      <c r="K194" s="4" t="s">
        <v>38</v>
      </c>
      <c r="L194" s="4" t="s">
        <v>31</v>
      </c>
      <c r="M194" s="4" t="s">
        <v>39</v>
      </c>
      <c r="N194" s="4" t="s">
        <v>922</v>
      </c>
      <c r="O194" s="4" t="s">
        <v>393</v>
      </c>
      <c r="P194" s="4" t="s">
        <v>394</v>
      </c>
      <c r="Q194" s="4" t="s">
        <v>52</v>
      </c>
      <c r="R194" s="4" t="s">
        <v>395</v>
      </c>
      <c r="S194" s="4">
        <v>1</v>
      </c>
      <c r="T194" s="4" t="s">
        <v>923</v>
      </c>
      <c r="U194" s="4" t="s">
        <v>57</v>
      </c>
      <c r="V194" s="4" t="s">
        <v>392</v>
      </c>
      <c r="W194" s="4" t="s">
        <v>34</v>
      </c>
      <c r="X194" s="4" t="s">
        <v>118</v>
      </c>
      <c r="Y194" s="6"/>
      <c r="Z194" s="6"/>
      <c r="AA194" s="40"/>
      <c r="AB194" s="41"/>
      <c r="AC194" s="42"/>
      <c r="AD194" s="43"/>
      <c r="AE194" s="47"/>
      <c r="AF194" s="44"/>
    </row>
    <row r="195" spans="1:33" x14ac:dyDescent="0.25">
      <c r="A195" s="3">
        <v>656</v>
      </c>
      <c r="B195" s="4" t="s">
        <v>25</v>
      </c>
      <c r="C195" s="4" t="s">
        <v>26</v>
      </c>
      <c r="D195" s="4" t="s">
        <v>27</v>
      </c>
      <c r="E195" s="4" t="s">
        <v>28</v>
      </c>
      <c r="F195" s="4">
        <v>2015</v>
      </c>
      <c r="G195" s="55">
        <v>108</v>
      </c>
      <c r="H195" s="55" t="s">
        <v>921</v>
      </c>
      <c r="I195" s="55">
        <v>2</v>
      </c>
      <c r="J195" s="4" t="s">
        <v>29</v>
      </c>
      <c r="K195" s="4" t="s">
        <v>38</v>
      </c>
      <c r="L195" s="4" t="s">
        <v>31</v>
      </c>
      <c r="M195" s="4" t="s">
        <v>39</v>
      </c>
      <c r="N195" s="4" t="s">
        <v>922</v>
      </c>
      <c r="O195" s="4" t="s">
        <v>393</v>
      </c>
      <c r="P195" s="4" t="s">
        <v>396</v>
      </c>
      <c r="Q195" s="4" t="s">
        <v>354</v>
      </c>
      <c r="R195" s="4" t="s">
        <v>355</v>
      </c>
      <c r="S195" s="4">
        <v>1</v>
      </c>
      <c r="T195" s="4" t="s">
        <v>54</v>
      </c>
      <c r="U195" s="4" t="s">
        <v>57</v>
      </c>
      <c r="V195" s="4" t="s">
        <v>392</v>
      </c>
      <c r="W195" s="4" t="s">
        <v>34</v>
      </c>
      <c r="X195" s="4" t="s">
        <v>118</v>
      </c>
      <c r="Y195" s="6"/>
      <c r="Z195" s="6"/>
      <c r="AA195" s="40"/>
      <c r="AB195" s="41"/>
      <c r="AC195" s="42"/>
      <c r="AD195" s="43"/>
      <c r="AE195" s="47"/>
      <c r="AF195" s="44"/>
    </row>
    <row r="196" spans="1:33" x14ac:dyDescent="0.25">
      <c r="A196" s="3">
        <v>657</v>
      </c>
      <c r="B196" s="4" t="s">
        <v>469</v>
      </c>
      <c r="C196" s="4" t="s">
        <v>26</v>
      </c>
      <c r="D196" s="4" t="s">
        <v>27</v>
      </c>
      <c r="E196" s="4" t="s">
        <v>28</v>
      </c>
      <c r="F196" s="4">
        <v>2018</v>
      </c>
      <c r="G196" s="55">
        <v>85</v>
      </c>
      <c r="H196" s="55" t="s">
        <v>924</v>
      </c>
      <c r="I196" s="55">
        <v>1</v>
      </c>
      <c r="J196" s="4" t="s">
        <v>29</v>
      </c>
      <c r="K196" s="4" t="s">
        <v>38</v>
      </c>
      <c r="L196" s="4" t="s">
        <v>362</v>
      </c>
      <c r="M196" s="4" t="s">
        <v>363</v>
      </c>
      <c r="N196" s="4" t="s">
        <v>925</v>
      </c>
      <c r="O196" s="4" t="s">
        <v>926</v>
      </c>
      <c r="P196" s="4" t="s">
        <v>927</v>
      </c>
      <c r="Q196" s="4" t="s">
        <v>928</v>
      </c>
      <c r="R196" s="4" t="s">
        <v>573</v>
      </c>
      <c r="S196" s="4">
        <v>1</v>
      </c>
      <c r="T196" s="4" t="s">
        <v>574</v>
      </c>
      <c r="U196" s="4" t="s">
        <v>490</v>
      </c>
      <c r="V196" s="55" t="s">
        <v>497</v>
      </c>
      <c r="W196" s="4" t="s">
        <v>34</v>
      </c>
      <c r="X196" s="4" t="s">
        <v>107</v>
      </c>
      <c r="Y196" s="9" t="s">
        <v>54</v>
      </c>
      <c r="Z196" s="8" t="s">
        <v>73</v>
      </c>
      <c r="AA196" s="40">
        <v>0</v>
      </c>
      <c r="AB196" s="41"/>
      <c r="AC196" s="42" t="s">
        <v>107</v>
      </c>
      <c r="AD196" s="43"/>
      <c r="AE196" s="47"/>
      <c r="AF196" s="44"/>
    </row>
    <row r="197" spans="1:33" x14ac:dyDescent="0.25">
      <c r="A197" s="3">
        <v>658</v>
      </c>
      <c r="B197" s="4" t="s">
        <v>469</v>
      </c>
      <c r="C197" s="4" t="s">
        <v>26</v>
      </c>
      <c r="D197" s="4" t="s">
        <v>27</v>
      </c>
      <c r="E197" s="4" t="s">
        <v>28</v>
      </c>
      <c r="F197" s="4">
        <v>2018</v>
      </c>
      <c r="G197" s="55">
        <v>85</v>
      </c>
      <c r="H197" s="55" t="s">
        <v>929</v>
      </c>
      <c r="I197" s="55">
        <v>1</v>
      </c>
      <c r="J197" s="4" t="s">
        <v>29</v>
      </c>
      <c r="K197" s="4" t="s">
        <v>38</v>
      </c>
      <c r="L197" s="4" t="s">
        <v>362</v>
      </c>
      <c r="M197" s="4" t="s">
        <v>363</v>
      </c>
      <c r="N197" s="4" t="s">
        <v>930</v>
      </c>
      <c r="O197" s="4" t="s">
        <v>931</v>
      </c>
      <c r="P197" s="4" t="s">
        <v>571</v>
      </c>
      <c r="Q197" s="4" t="s">
        <v>572</v>
      </c>
      <c r="R197" s="4" t="s">
        <v>573</v>
      </c>
      <c r="S197" s="4">
        <v>1</v>
      </c>
      <c r="T197" s="4" t="s">
        <v>574</v>
      </c>
      <c r="U197" s="4" t="s">
        <v>490</v>
      </c>
      <c r="V197" s="55" t="s">
        <v>497</v>
      </c>
      <c r="W197" s="4" t="s">
        <v>34</v>
      </c>
      <c r="X197" s="4" t="s">
        <v>107</v>
      </c>
      <c r="Y197" s="9" t="s">
        <v>54</v>
      </c>
      <c r="Z197" s="8" t="s">
        <v>73</v>
      </c>
      <c r="AA197" s="40">
        <v>0</v>
      </c>
      <c r="AB197" s="41"/>
      <c r="AC197" s="42" t="s">
        <v>107</v>
      </c>
      <c r="AD197" s="43"/>
      <c r="AE197" s="47"/>
      <c r="AF197" s="44"/>
    </row>
    <row r="198" spans="1:33" ht="36" x14ac:dyDescent="0.25">
      <c r="A198" s="3">
        <v>659</v>
      </c>
      <c r="B198" s="4" t="s">
        <v>469</v>
      </c>
      <c r="C198" s="4" t="s">
        <v>26</v>
      </c>
      <c r="D198" s="4" t="s">
        <v>27</v>
      </c>
      <c r="E198" s="4" t="s">
        <v>28</v>
      </c>
      <c r="F198" s="4">
        <v>2018</v>
      </c>
      <c r="G198" s="55">
        <v>85</v>
      </c>
      <c r="H198" s="55" t="s">
        <v>932</v>
      </c>
      <c r="I198" s="55">
        <v>1</v>
      </c>
      <c r="J198" s="4" t="s">
        <v>29</v>
      </c>
      <c r="K198" s="4" t="s">
        <v>38</v>
      </c>
      <c r="L198" s="4" t="s">
        <v>362</v>
      </c>
      <c r="M198" s="4" t="s">
        <v>363</v>
      </c>
      <c r="N198" s="4" t="s">
        <v>933</v>
      </c>
      <c r="O198" s="4" t="s">
        <v>934</v>
      </c>
      <c r="P198" s="4" t="s">
        <v>935</v>
      </c>
      <c r="Q198" s="4" t="s">
        <v>936</v>
      </c>
      <c r="R198" s="4" t="s">
        <v>936</v>
      </c>
      <c r="S198" s="4">
        <v>1</v>
      </c>
      <c r="T198" s="4" t="s">
        <v>406</v>
      </c>
      <c r="U198" s="4" t="s">
        <v>477</v>
      </c>
      <c r="V198" s="55" t="s">
        <v>510</v>
      </c>
      <c r="W198" s="4" t="s">
        <v>34</v>
      </c>
      <c r="X198" s="4" t="s">
        <v>107</v>
      </c>
      <c r="Y198" s="10" t="s">
        <v>1022</v>
      </c>
      <c r="Z198" s="10" t="s">
        <v>1028</v>
      </c>
      <c r="AA198" s="40">
        <v>0</v>
      </c>
      <c r="AB198" s="41"/>
      <c r="AC198" s="42" t="s">
        <v>107</v>
      </c>
      <c r="AD198" s="43"/>
      <c r="AE198" s="47"/>
      <c r="AF198" s="44"/>
    </row>
    <row r="199" spans="1:33" ht="54" x14ac:dyDescent="0.25">
      <c r="A199" s="3">
        <v>660</v>
      </c>
      <c r="B199" s="4" t="s">
        <v>738</v>
      </c>
      <c r="C199" s="4" t="s">
        <v>26</v>
      </c>
      <c r="D199" s="4" t="s">
        <v>27</v>
      </c>
      <c r="E199" s="4" t="s">
        <v>28</v>
      </c>
      <c r="F199" s="4">
        <v>2017</v>
      </c>
      <c r="G199" s="55">
        <v>96</v>
      </c>
      <c r="H199" s="55" t="s">
        <v>937</v>
      </c>
      <c r="I199" s="55">
        <v>1</v>
      </c>
      <c r="J199" s="4" t="s">
        <v>29</v>
      </c>
      <c r="K199" s="4" t="s">
        <v>435</v>
      </c>
      <c r="L199" s="4" t="s">
        <v>31</v>
      </c>
      <c r="M199" s="4" t="s">
        <v>108</v>
      </c>
      <c r="N199" s="4" t="s">
        <v>938</v>
      </c>
      <c r="O199" s="4" t="s">
        <v>768</v>
      </c>
      <c r="P199" s="4" t="s">
        <v>911</v>
      </c>
      <c r="Q199" s="4" t="s">
        <v>912</v>
      </c>
      <c r="R199" s="4" t="s">
        <v>876</v>
      </c>
      <c r="S199" s="4">
        <v>1</v>
      </c>
      <c r="T199" s="4" t="s">
        <v>872</v>
      </c>
      <c r="U199" s="4" t="s">
        <v>746</v>
      </c>
      <c r="V199" s="55" t="s">
        <v>747</v>
      </c>
      <c r="W199" s="4" t="s">
        <v>34</v>
      </c>
      <c r="X199" s="4" t="s">
        <v>107</v>
      </c>
      <c r="Y199" s="12" t="s">
        <v>1034</v>
      </c>
      <c r="Z199" s="10" t="s">
        <v>1039</v>
      </c>
      <c r="AA199" s="40">
        <v>0</v>
      </c>
      <c r="AB199" s="40">
        <v>0</v>
      </c>
      <c r="AC199" s="53" t="s">
        <v>107</v>
      </c>
      <c r="AD199" s="43">
        <v>43402</v>
      </c>
      <c r="AE199" s="47" t="s">
        <v>1122</v>
      </c>
      <c r="AF199" s="51" t="s">
        <v>1123</v>
      </c>
    </row>
    <row r="200" spans="1:33" ht="90" x14ac:dyDescent="0.25">
      <c r="A200" s="3">
        <v>661</v>
      </c>
      <c r="B200" s="4" t="s">
        <v>738</v>
      </c>
      <c r="C200" s="4" t="s">
        <v>26</v>
      </c>
      <c r="D200" s="4" t="s">
        <v>27</v>
      </c>
      <c r="E200" s="4" t="s">
        <v>28</v>
      </c>
      <c r="F200" s="4">
        <v>2017</v>
      </c>
      <c r="G200" s="55">
        <v>96</v>
      </c>
      <c r="H200" s="55" t="s">
        <v>937</v>
      </c>
      <c r="I200" s="55">
        <v>2</v>
      </c>
      <c r="J200" s="4" t="s">
        <v>29</v>
      </c>
      <c r="K200" s="4" t="s">
        <v>435</v>
      </c>
      <c r="L200" s="4" t="s">
        <v>31</v>
      </c>
      <c r="M200" s="4" t="s">
        <v>108</v>
      </c>
      <c r="N200" s="4" t="s">
        <v>938</v>
      </c>
      <c r="O200" s="4" t="s">
        <v>768</v>
      </c>
      <c r="P200" s="4" t="s">
        <v>907</v>
      </c>
      <c r="Q200" s="4" t="s">
        <v>773</v>
      </c>
      <c r="R200" s="4" t="s">
        <v>774</v>
      </c>
      <c r="S200" s="4">
        <v>1</v>
      </c>
      <c r="T200" s="4" t="s">
        <v>745</v>
      </c>
      <c r="U200" s="4" t="s">
        <v>746</v>
      </c>
      <c r="V200" s="55" t="s">
        <v>747</v>
      </c>
      <c r="W200" s="4" t="s">
        <v>34</v>
      </c>
      <c r="X200" s="4" t="s">
        <v>107</v>
      </c>
      <c r="Y200" s="9" t="s">
        <v>54</v>
      </c>
      <c r="Z200" s="8" t="s">
        <v>56</v>
      </c>
      <c r="AA200" s="40">
        <v>0</v>
      </c>
      <c r="AB200" s="40">
        <v>0</v>
      </c>
      <c r="AC200" s="42" t="s">
        <v>107</v>
      </c>
      <c r="AD200" s="43">
        <v>43403</v>
      </c>
      <c r="AE200" s="47" t="s">
        <v>1076</v>
      </c>
      <c r="AF200" s="48" t="s">
        <v>1107</v>
      </c>
      <c r="AG200">
        <v>1</v>
      </c>
    </row>
    <row r="201" spans="1:33" ht="90" x14ac:dyDescent="0.25">
      <c r="A201" s="3">
        <v>662</v>
      </c>
      <c r="B201" s="4" t="s">
        <v>738</v>
      </c>
      <c r="C201" s="4" t="s">
        <v>26</v>
      </c>
      <c r="D201" s="4" t="s">
        <v>27</v>
      </c>
      <c r="E201" s="4" t="s">
        <v>28</v>
      </c>
      <c r="F201" s="4">
        <v>2017</v>
      </c>
      <c r="G201" s="55">
        <v>96</v>
      </c>
      <c r="H201" s="55" t="s">
        <v>937</v>
      </c>
      <c r="I201" s="55">
        <v>3</v>
      </c>
      <c r="J201" s="4" t="s">
        <v>29</v>
      </c>
      <c r="K201" s="4" t="s">
        <v>435</v>
      </c>
      <c r="L201" s="4" t="s">
        <v>31</v>
      </c>
      <c r="M201" s="4" t="s">
        <v>108</v>
      </c>
      <c r="N201" s="4" t="s">
        <v>938</v>
      </c>
      <c r="O201" s="4" t="s">
        <v>939</v>
      </c>
      <c r="P201" s="4" t="s">
        <v>748</v>
      </c>
      <c r="Q201" s="4" t="s">
        <v>749</v>
      </c>
      <c r="R201" s="4" t="s">
        <v>750</v>
      </c>
      <c r="S201" s="4">
        <v>1</v>
      </c>
      <c r="T201" s="4" t="s">
        <v>745</v>
      </c>
      <c r="U201" s="4" t="s">
        <v>746</v>
      </c>
      <c r="V201" s="55" t="s">
        <v>747</v>
      </c>
      <c r="W201" s="4" t="s">
        <v>34</v>
      </c>
      <c r="X201" s="4" t="s">
        <v>107</v>
      </c>
      <c r="Y201" s="9" t="s">
        <v>54</v>
      </c>
      <c r="Z201" s="8" t="s">
        <v>56</v>
      </c>
      <c r="AA201" s="40">
        <v>0</v>
      </c>
      <c r="AB201" s="40">
        <v>0</v>
      </c>
      <c r="AC201" s="42" t="s">
        <v>107</v>
      </c>
      <c r="AD201" s="43">
        <v>43403</v>
      </c>
      <c r="AE201" s="47" t="s">
        <v>1076</v>
      </c>
      <c r="AF201" s="48" t="s">
        <v>1107</v>
      </c>
      <c r="AG201">
        <v>1</v>
      </c>
    </row>
    <row r="202" spans="1:33" ht="90" x14ac:dyDescent="0.25">
      <c r="A202" s="3">
        <v>669</v>
      </c>
      <c r="B202" s="4" t="s">
        <v>738</v>
      </c>
      <c r="C202" s="4" t="s">
        <v>26</v>
      </c>
      <c r="D202" s="4" t="s">
        <v>27</v>
      </c>
      <c r="E202" s="4" t="s">
        <v>28</v>
      </c>
      <c r="F202" s="4">
        <v>2017</v>
      </c>
      <c r="G202" s="55">
        <v>96</v>
      </c>
      <c r="H202" s="55" t="s">
        <v>940</v>
      </c>
      <c r="I202" s="55">
        <v>1</v>
      </c>
      <c r="J202" s="4" t="s">
        <v>29</v>
      </c>
      <c r="K202" s="4" t="s">
        <v>435</v>
      </c>
      <c r="L202" s="4" t="s">
        <v>31</v>
      </c>
      <c r="M202" s="4" t="s">
        <v>108</v>
      </c>
      <c r="N202" s="4" t="s">
        <v>941</v>
      </c>
      <c r="O202" s="4" t="s">
        <v>942</v>
      </c>
      <c r="P202" s="4" t="s">
        <v>943</v>
      </c>
      <c r="Q202" s="4" t="s">
        <v>743</v>
      </c>
      <c r="R202" s="4" t="s">
        <v>944</v>
      </c>
      <c r="S202" s="4">
        <v>1</v>
      </c>
      <c r="T202" s="4" t="s">
        <v>159</v>
      </c>
      <c r="U202" s="4" t="s">
        <v>746</v>
      </c>
      <c r="V202" s="55" t="s">
        <v>747</v>
      </c>
      <c r="W202" s="4" t="s">
        <v>34</v>
      </c>
      <c r="X202" s="4" t="s">
        <v>107</v>
      </c>
      <c r="Y202" s="9" t="s">
        <v>54</v>
      </c>
      <c r="Z202" s="8" t="s">
        <v>56</v>
      </c>
      <c r="AA202" s="40">
        <v>0</v>
      </c>
      <c r="AB202" s="40">
        <v>0</v>
      </c>
      <c r="AC202" s="42" t="s">
        <v>107</v>
      </c>
      <c r="AD202" s="43">
        <v>43403</v>
      </c>
      <c r="AE202" s="47" t="s">
        <v>1076</v>
      </c>
      <c r="AF202" s="48" t="s">
        <v>1107</v>
      </c>
      <c r="AG202">
        <v>1</v>
      </c>
    </row>
    <row r="203" spans="1:33" ht="90" x14ac:dyDescent="0.25">
      <c r="A203" s="3">
        <v>670</v>
      </c>
      <c r="B203" s="4" t="s">
        <v>738</v>
      </c>
      <c r="C203" s="4" t="s">
        <v>26</v>
      </c>
      <c r="D203" s="4" t="s">
        <v>27</v>
      </c>
      <c r="E203" s="4" t="s">
        <v>28</v>
      </c>
      <c r="F203" s="4">
        <v>2017</v>
      </c>
      <c r="G203" s="55">
        <v>96</v>
      </c>
      <c r="H203" s="55" t="s">
        <v>945</v>
      </c>
      <c r="I203" s="55">
        <v>1</v>
      </c>
      <c r="J203" s="4" t="s">
        <v>29</v>
      </c>
      <c r="K203" s="4" t="s">
        <v>435</v>
      </c>
      <c r="L203" s="4" t="s">
        <v>31</v>
      </c>
      <c r="M203" s="4" t="s">
        <v>108</v>
      </c>
      <c r="N203" s="4" t="s">
        <v>946</v>
      </c>
      <c r="O203" s="4" t="s">
        <v>916</v>
      </c>
      <c r="P203" s="4" t="s">
        <v>742</v>
      </c>
      <c r="Q203" s="4" t="s">
        <v>743</v>
      </c>
      <c r="R203" s="4" t="s">
        <v>944</v>
      </c>
      <c r="S203" s="4">
        <v>1</v>
      </c>
      <c r="T203" s="4" t="s">
        <v>159</v>
      </c>
      <c r="U203" s="4" t="s">
        <v>746</v>
      </c>
      <c r="V203" s="55" t="s">
        <v>747</v>
      </c>
      <c r="W203" s="4" t="s">
        <v>34</v>
      </c>
      <c r="X203" s="4" t="s">
        <v>107</v>
      </c>
      <c r="Y203" s="9" t="s">
        <v>54</v>
      </c>
      <c r="Z203" s="8" t="s">
        <v>56</v>
      </c>
      <c r="AA203" s="40">
        <v>0</v>
      </c>
      <c r="AB203" s="40">
        <v>0</v>
      </c>
      <c r="AC203" s="42" t="s">
        <v>107</v>
      </c>
      <c r="AD203" s="43">
        <v>43403</v>
      </c>
      <c r="AE203" s="47" t="s">
        <v>1076</v>
      </c>
      <c r="AF203" s="48" t="s">
        <v>1107</v>
      </c>
      <c r="AG203">
        <v>1</v>
      </c>
    </row>
    <row r="204" spans="1:33" ht="90" x14ac:dyDescent="0.25">
      <c r="A204" s="3">
        <v>671</v>
      </c>
      <c r="B204" s="4" t="s">
        <v>738</v>
      </c>
      <c r="C204" s="4" t="s">
        <v>26</v>
      </c>
      <c r="D204" s="4" t="s">
        <v>27</v>
      </c>
      <c r="E204" s="4" t="s">
        <v>28</v>
      </c>
      <c r="F204" s="4">
        <v>2017</v>
      </c>
      <c r="G204" s="55">
        <v>96</v>
      </c>
      <c r="H204" s="55" t="s">
        <v>947</v>
      </c>
      <c r="I204" s="55">
        <v>1</v>
      </c>
      <c r="J204" s="4" t="s">
        <v>29</v>
      </c>
      <c r="K204" s="4" t="s">
        <v>435</v>
      </c>
      <c r="L204" s="4" t="s">
        <v>31</v>
      </c>
      <c r="M204" s="4" t="s">
        <v>108</v>
      </c>
      <c r="N204" s="4" t="s">
        <v>948</v>
      </c>
      <c r="O204" s="4" t="s">
        <v>842</v>
      </c>
      <c r="P204" s="4" t="s">
        <v>843</v>
      </c>
      <c r="Q204" s="4" t="s">
        <v>844</v>
      </c>
      <c r="R204" s="4" t="s">
        <v>949</v>
      </c>
      <c r="S204" s="4">
        <v>1</v>
      </c>
      <c r="T204" s="4" t="s">
        <v>846</v>
      </c>
      <c r="U204" s="4" t="s">
        <v>746</v>
      </c>
      <c r="V204" s="55" t="s">
        <v>747</v>
      </c>
      <c r="W204" s="4" t="s">
        <v>34</v>
      </c>
      <c r="X204" s="4" t="s">
        <v>107</v>
      </c>
      <c r="Y204" s="9" t="s">
        <v>54</v>
      </c>
      <c r="Z204" s="8" t="s">
        <v>56</v>
      </c>
      <c r="AA204" s="40">
        <v>0</v>
      </c>
      <c r="AB204" s="40">
        <v>0</v>
      </c>
      <c r="AC204" s="42" t="s">
        <v>107</v>
      </c>
      <c r="AD204" s="43">
        <v>43403</v>
      </c>
      <c r="AE204" s="47" t="s">
        <v>1076</v>
      </c>
      <c r="AF204" s="48" t="s">
        <v>1107</v>
      </c>
      <c r="AG204">
        <v>1</v>
      </c>
    </row>
    <row r="205" spans="1:33" ht="90" x14ac:dyDescent="0.25">
      <c r="A205" s="3">
        <v>672</v>
      </c>
      <c r="B205" s="4" t="s">
        <v>738</v>
      </c>
      <c r="C205" s="4" t="s">
        <v>26</v>
      </c>
      <c r="D205" s="4" t="s">
        <v>27</v>
      </c>
      <c r="E205" s="4" t="s">
        <v>28</v>
      </c>
      <c r="F205" s="4">
        <v>2017</v>
      </c>
      <c r="G205" s="55">
        <v>96</v>
      </c>
      <c r="H205" s="55" t="s">
        <v>947</v>
      </c>
      <c r="I205" s="55">
        <v>2</v>
      </c>
      <c r="J205" s="4" t="s">
        <v>29</v>
      </c>
      <c r="K205" s="4" t="s">
        <v>435</v>
      </c>
      <c r="L205" s="4" t="s">
        <v>31</v>
      </c>
      <c r="M205" s="4" t="s">
        <v>108</v>
      </c>
      <c r="N205" s="4" t="s">
        <v>948</v>
      </c>
      <c r="O205" s="4" t="s">
        <v>842</v>
      </c>
      <c r="P205" s="4" t="s">
        <v>847</v>
      </c>
      <c r="Q205" s="4" t="s">
        <v>848</v>
      </c>
      <c r="R205" s="4" t="s">
        <v>950</v>
      </c>
      <c r="S205" s="4">
        <v>1</v>
      </c>
      <c r="T205" s="4" t="s">
        <v>846</v>
      </c>
      <c r="U205" s="4" t="s">
        <v>746</v>
      </c>
      <c r="V205" s="55" t="s">
        <v>747</v>
      </c>
      <c r="W205" s="4" t="s">
        <v>34</v>
      </c>
      <c r="X205" s="4" t="s">
        <v>107</v>
      </c>
      <c r="Y205" s="9" t="s">
        <v>54</v>
      </c>
      <c r="Z205" s="8" t="s">
        <v>56</v>
      </c>
      <c r="AA205" s="40">
        <v>0</v>
      </c>
      <c r="AB205" s="40">
        <v>0</v>
      </c>
      <c r="AC205" s="42" t="s">
        <v>107</v>
      </c>
      <c r="AD205" s="43">
        <v>43403</v>
      </c>
      <c r="AE205" s="47" t="s">
        <v>1076</v>
      </c>
      <c r="AF205" s="48" t="s">
        <v>1107</v>
      </c>
      <c r="AG205">
        <v>1</v>
      </c>
    </row>
    <row r="206" spans="1:33" x14ac:dyDescent="0.25">
      <c r="A206" s="3">
        <v>725</v>
      </c>
      <c r="B206" s="4" t="s">
        <v>796</v>
      </c>
      <c r="C206" s="4" t="s">
        <v>26</v>
      </c>
      <c r="D206" s="4" t="s">
        <v>27</v>
      </c>
      <c r="E206" s="4" t="s">
        <v>28</v>
      </c>
      <c r="F206" s="4">
        <v>2016</v>
      </c>
      <c r="G206" s="55">
        <v>115</v>
      </c>
      <c r="H206" s="55" t="s">
        <v>951</v>
      </c>
      <c r="I206" s="55">
        <v>3</v>
      </c>
      <c r="J206" s="4" t="s">
        <v>29</v>
      </c>
      <c r="K206" s="4" t="s">
        <v>435</v>
      </c>
      <c r="L206" s="4" t="s">
        <v>31</v>
      </c>
      <c r="M206" s="4" t="s">
        <v>108</v>
      </c>
      <c r="N206" s="4" t="s">
        <v>952</v>
      </c>
      <c r="O206" s="4" t="s">
        <v>352</v>
      </c>
      <c r="P206" s="4" t="s">
        <v>953</v>
      </c>
      <c r="Q206" s="4" t="s">
        <v>954</v>
      </c>
      <c r="R206" s="4" t="s">
        <v>955</v>
      </c>
      <c r="S206" s="4">
        <v>1</v>
      </c>
      <c r="T206" s="4" t="s">
        <v>151</v>
      </c>
      <c r="U206" s="4" t="s">
        <v>797</v>
      </c>
      <c r="V206" s="4" t="s">
        <v>43</v>
      </c>
      <c r="W206" s="4" t="s">
        <v>34</v>
      </c>
      <c r="X206" s="4" t="s">
        <v>118</v>
      </c>
      <c r="Y206" s="6"/>
      <c r="Z206" s="6"/>
      <c r="AA206" s="40"/>
      <c r="AB206" s="41"/>
      <c r="AC206" s="42"/>
      <c r="AD206" s="43"/>
      <c r="AE206" s="47"/>
      <c r="AF206" s="44"/>
    </row>
    <row r="207" spans="1:33" x14ac:dyDescent="0.25">
      <c r="A207" s="3">
        <v>728</v>
      </c>
      <c r="B207" s="4" t="s">
        <v>796</v>
      </c>
      <c r="C207" s="4" t="s">
        <v>26</v>
      </c>
      <c r="D207" s="4" t="s">
        <v>27</v>
      </c>
      <c r="E207" s="4" t="s">
        <v>28</v>
      </c>
      <c r="F207" s="4">
        <v>2016</v>
      </c>
      <c r="G207" s="55">
        <v>115</v>
      </c>
      <c r="H207" s="55" t="s">
        <v>956</v>
      </c>
      <c r="I207" s="55">
        <v>3</v>
      </c>
      <c r="J207" s="4" t="s">
        <v>29</v>
      </c>
      <c r="K207" s="4" t="s">
        <v>435</v>
      </c>
      <c r="L207" s="4" t="s">
        <v>31</v>
      </c>
      <c r="M207" s="4" t="s">
        <v>108</v>
      </c>
      <c r="N207" s="4" t="s">
        <v>957</v>
      </c>
      <c r="O207" s="4" t="s">
        <v>352</v>
      </c>
      <c r="P207" s="4" t="s">
        <v>953</v>
      </c>
      <c r="Q207" s="4" t="s">
        <v>954</v>
      </c>
      <c r="R207" s="4" t="s">
        <v>955</v>
      </c>
      <c r="S207" s="4">
        <v>1</v>
      </c>
      <c r="T207" s="4" t="s">
        <v>151</v>
      </c>
      <c r="U207" s="4" t="s">
        <v>797</v>
      </c>
      <c r="V207" s="4" t="s">
        <v>43</v>
      </c>
      <c r="W207" s="4" t="s">
        <v>34</v>
      </c>
      <c r="X207" s="4" t="s">
        <v>118</v>
      </c>
      <c r="Y207" s="6"/>
      <c r="Z207" s="6"/>
      <c r="AA207" s="40"/>
      <c r="AB207" s="41"/>
      <c r="AC207" s="42"/>
      <c r="AD207" s="43"/>
      <c r="AE207" s="47"/>
      <c r="AF207" s="44"/>
    </row>
    <row r="208" spans="1:33" x14ac:dyDescent="0.25">
      <c r="A208" s="3">
        <v>731</v>
      </c>
      <c r="B208" s="4" t="s">
        <v>796</v>
      </c>
      <c r="C208" s="4" t="s">
        <v>26</v>
      </c>
      <c r="D208" s="4" t="s">
        <v>27</v>
      </c>
      <c r="E208" s="4" t="s">
        <v>28</v>
      </c>
      <c r="F208" s="4">
        <v>2016</v>
      </c>
      <c r="G208" s="55">
        <v>115</v>
      </c>
      <c r="H208" s="55" t="s">
        <v>958</v>
      </c>
      <c r="I208" s="55">
        <v>3</v>
      </c>
      <c r="J208" s="4" t="s">
        <v>29</v>
      </c>
      <c r="K208" s="4" t="s">
        <v>435</v>
      </c>
      <c r="L208" s="4" t="s">
        <v>31</v>
      </c>
      <c r="M208" s="4" t="s">
        <v>108</v>
      </c>
      <c r="N208" s="4" t="s">
        <v>959</v>
      </c>
      <c r="O208" s="4" t="s">
        <v>352</v>
      </c>
      <c r="P208" s="4" t="s">
        <v>953</v>
      </c>
      <c r="Q208" s="4" t="s">
        <v>954</v>
      </c>
      <c r="R208" s="4" t="s">
        <v>955</v>
      </c>
      <c r="S208" s="4">
        <v>1</v>
      </c>
      <c r="T208" s="4" t="s">
        <v>151</v>
      </c>
      <c r="U208" s="4" t="s">
        <v>797</v>
      </c>
      <c r="V208" s="4" t="s">
        <v>43</v>
      </c>
      <c r="W208" s="4" t="s">
        <v>34</v>
      </c>
      <c r="X208" s="4" t="s">
        <v>118</v>
      </c>
      <c r="Y208" s="6"/>
      <c r="Z208" s="6"/>
      <c r="AA208" s="40"/>
      <c r="AB208" s="41"/>
      <c r="AC208" s="42"/>
      <c r="AD208" s="43"/>
      <c r="AE208" s="47"/>
      <c r="AF208" s="44"/>
    </row>
    <row r="209" spans="1:32" x14ac:dyDescent="0.25">
      <c r="A209" s="3">
        <v>734</v>
      </c>
      <c r="B209" s="4" t="s">
        <v>796</v>
      </c>
      <c r="C209" s="4" t="s">
        <v>26</v>
      </c>
      <c r="D209" s="4" t="s">
        <v>27</v>
      </c>
      <c r="E209" s="4" t="s">
        <v>28</v>
      </c>
      <c r="F209" s="4">
        <v>2016</v>
      </c>
      <c r="G209" s="55">
        <v>115</v>
      </c>
      <c r="H209" s="55" t="s">
        <v>960</v>
      </c>
      <c r="I209" s="55">
        <v>3</v>
      </c>
      <c r="J209" s="4" t="s">
        <v>29</v>
      </c>
      <c r="K209" s="4" t="s">
        <v>435</v>
      </c>
      <c r="L209" s="4" t="s">
        <v>31</v>
      </c>
      <c r="M209" s="4" t="s">
        <v>108</v>
      </c>
      <c r="N209" s="4" t="s">
        <v>961</v>
      </c>
      <c r="O209" s="4" t="s">
        <v>352</v>
      </c>
      <c r="P209" s="4" t="s">
        <v>953</v>
      </c>
      <c r="Q209" s="4" t="s">
        <v>954</v>
      </c>
      <c r="R209" s="4" t="s">
        <v>955</v>
      </c>
      <c r="S209" s="4">
        <v>1</v>
      </c>
      <c r="T209" s="4" t="s">
        <v>151</v>
      </c>
      <c r="U209" s="4" t="s">
        <v>797</v>
      </c>
      <c r="V209" s="4" t="s">
        <v>43</v>
      </c>
      <c r="W209" s="4" t="s">
        <v>34</v>
      </c>
      <c r="X209" s="4" t="s">
        <v>118</v>
      </c>
      <c r="Y209" s="6"/>
      <c r="Z209" s="6"/>
      <c r="AA209" s="40"/>
      <c r="AB209" s="41"/>
      <c r="AC209" s="42"/>
      <c r="AD209" s="43"/>
      <c r="AE209" s="47"/>
      <c r="AF209" s="44"/>
    </row>
    <row r="210" spans="1:32" x14ac:dyDescent="0.25">
      <c r="A210" s="3">
        <v>737</v>
      </c>
      <c r="B210" s="4" t="s">
        <v>796</v>
      </c>
      <c r="C210" s="4" t="s">
        <v>26</v>
      </c>
      <c r="D210" s="4" t="s">
        <v>27</v>
      </c>
      <c r="E210" s="4" t="s">
        <v>28</v>
      </c>
      <c r="F210" s="4">
        <v>2016</v>
      </c>
      <c r="G210" s="55">
        <v>115</v>
      </c>
      <c r="H210" s="55" t="s">
        <v>962</v>
      </c>
      <c r="I210" s="55">
        <v>3</v>
      </c>
      <c r="J210" s="4" t="s">
        <v>29</v>
      </c>
      <c r="K210" s="4" t="s">
        <v>435</v>
      </c>
      <c r="L210" s="4" t="s">
        <v>31</v>
      </c>
      <c r="M210" s="4" t="s">
        <v>108</v>
      </c>
      <c r="N210" s="4" t="s">
        <v>963</v>
      </c>
      <c r="O210" s="4" t="s">
        <v>352</v>
      </c>
      <c r="P210" s="4" t="s">
        <v>953</v>
      </c>
      <c r="Q210" s="4" t="s">
        <v>954</v>
      </c>
      <c r="R210" s="4" t="s">
        <v>955</v>
      </c>
      <c r="S210" s="4">
        <v>1</v>
      </c>
      <c r="T210" s="4" t="s">
        <v>151</v>
      </c>
      <c r="U210" s="4" t="s">
        <v>797</v>
      </c>
      <c r="V210" s="4" t="s">
        <v>43</v>
      </c>
      <c r="W210" s="4" t="s">
        <v>34</v>
      </c>
      <c r="X210" s="4" t="s">
        <v>118</v>
      </c>
      <c r="Y210" s="6"/>
      <c r="Z210" s="6"/>
      <c r="AA210" s="40"/>
      <c r="AB210" s="41"/>
      <c r="AC210" s="42"/>
      <c r="AD210" s="43"/>
      <c r="AE210" s="47"/>
      <c r="AF210" s="44"/>
    </row>
    <row r="211" spans="1:32" x14ac:dyDescent="0.25">
      <c r="A211" s="3">
        <v>741</v>
      </c>
      <c r="B211" s="4" t="s">
        <v>796</v>
      </c>
      <c r="C211" s="4" t="s">
        <v>26</v>
      </c>
      <c r="D211" s="4" t="s">
        <v>27</v>
      </c>
      <c r="E211" s="4" t="s">
        <v>28</v>
      </c>
      <c r="F211" s="4">
        <v>2016</v>
      </c>
      <c r="G211" s="55">
        <v>115</v>
      </c>
      <c r="H211" s="55" t="s">
        <v>964</v>
      </c>
      <c r="I211" s="55">
        <v>1</v>
      </c>
      <c r="J211" s="4" t="s">
        <v>29</v>
      </c>
      <c r="K211" s="4" t="s">
        <v>435</v>
      </c>
      <c r="L211" s="4" t="s">
        <v>292</v>
      </c>
      <c r="M211" s="4" t="s">
        <v>32</v>
      </c>
      <c r="N211" s="4" t="s">
        <v>965</v>
      </c>
      <c r="O211" s="4" t="s">
        <v>966</v>
      </c>
      <c r="P211" s="4" t="s">
        <v>967</v>
      </c>
      <c r="Q211" s="4" t="s">
        <v>968</v>
      </c>
      <c r="R211" s="4" t="s">
        <v>969</v>
      </c>
      <c r="S211" s="4">
        <v>1</v>
      </c>
      <c r="T211" s="4" t="s">
        <v>970</v>
      </c>
      <c r="U211" s="4" t="s">
        <v>797</v>
      </c>
      <c r="V211" s="4" t="s">
        <v>43</v>
      </c>
      <c r="W211" s="4" t="s">
        <v>34</v>
      </c>
      <c r="X211" s="4" t="s">
        <v>118</v>
      </c>
      <c r="Y211" s="6"/>
      <c r="Z211" s="6"/>
      <c r="AA211" s="40"/>
      <c r="AB211" s="41"/>
      <c r="AC211" s="42"/>
      <c r="AD211" s="43"/>
      <c r="AE211" s="47"/>
      <c r="AF211" s="44"/>
    </row>
    <row r="212" spans="1:32" x14ac:dyDescent="0.25">
      <c r="A212" s="3">
        <v>746</v>
      </c>
      <c r="B212" s="4" t="s">
        <v>469</v>
      </c>
      <c r="C212" s="4" t="s">
        <v>26</v>
      </c>
      <c r="D212" s="4" t="s">
        <v>27</v>
      </c>
      <c r="E212" s="4" t="s">
        <v>28</v>
      </c>
      <c r="F212" s="4">
        <v>2018</v>
      </c>
      <c r="G212" s="55">
        <v>85</v>
      </c>
      <c r="H212" s="55" t="s">
        <v>971</v>
      </c>
      <c r="I212" s="55">
        <v>1</v>
      </c>
      <c r="J212" s="4" t="s">
        <v>29</v>
      </c>
      <c r="K212" s="4" t="s">
        <v>38</v>
      </c>
      <c r="L212" s="4" t="s">
        <v>31</v>
      </c>
      <c r="M212" s="4" t="s">
        <v>108</v>
      </c>
      <c r="N212" s="4" t="s">
        <v>972</v>
      </c>
      <c r="O212" s="4" t="s">
        <v>973</v>
      </c>
      <c r="P212" s="4" t="s">
        <v>974</v>
      </c>
      <c r="Q212" s="4" t="s">
        <v>975</v>
      </c>
      <c r="R212" s="4" t="s">
        <v>976</v>
      </c>
      <c r="S212" s="4">
        <v>1</v>
      </c>
      <c r="T212" s="4" t="s">
        <v>574</v>
      </c>
      <c r="U212" s="4" t="s">
        <v>490</v>
      </c>
      <c r="V212" s="55" t="s">
        <v>497</v>
      </c>
      <c r="W212" s="4" t="s">
        <v>34</v>
      </c>
      <c r="X212" s="4" t="s">
        <v>107</v>
      </c>
      <c r="Y212" s="9" t="s">
        <v>54</v>
      </c>
      <c r="Z212" s="8" t="s">
        <v>73</v>
      </c>
      <c r="AA212" s="40">
        <v>0</v>
      </c>
      <c r="AB212" s="41"/>
      <c r="AC212" s="42" t="s">
        <v>107</v>
      </c>
      <c r="AD212" s="43"/>
      <c r="AE212" s="47"/>
      <c r="AF212" s="44"/>
    </row>
    <row r="213" spans="1:32" x14ac:dyDescent="0.25">
      <c r="A213" s="3">
        <v>747</v>
      </c>
      <c r="B213" s="4" t="s">
        <v>469</v>
      </c>
      <c r="C213" s="4" t="s">
        <v>26</v>
      </c>
      <c r="D213" s="4" t="s">
        <v>27</v>
      </c>
      <c r="E213" s="4" t="s">
        <v>28</v>
      </c>
      <c r="F213" s="4">
        <v>2018</v>
      </c>
      <c r="G213" s="55">
        <v>85</v>
      </c>
      <c r="H213" s="55" t="s">
        <v>977</v>
      </c>
      <c r="I213" s="55">
        <v>1</v>
      </c>
      <c r="J213" s="4" t="s">
        <v>29</v>
      </c>
      <c r="K213" s="4" t="s">
        <v>38</v>
      </c>
      <c r="L213" s="4" t="s">
        <v>31</v>
      </c>
      <c r="M213" s="4" t="s">
        <v>108</v>
      </c>
      <c r="N213" s="4" t="s">
        <v>978</v>
      </c>
      <c r="O213" s="4" t="s">
        <v>979</v>
      </c>
      <c r="P213" s="4" t="s">
        <v>980</v>
      </c>
      <c r="Q213" s="4" t="s">
        <v>981</v>
      </c>
      <c r="R213" s="4" t="s">
        <v>982</v>
      </c>
      <c r="S213" s="4">
        <v>1</v>
      </c>
      <c r="T213" s="4" t="s">
        <v>574</v>
      </c>
      <c r="U213" s="4" t="s">
        <v>490</v>
      </c>
      <c r="V213" s="55" t="s">
        <v>497</v>
      </c>
      <c r="W213" s="4" t="s">
        <v>34</v>
      </c>
      <c r="X213" s="4" t="s">
        <v>107</v>
      </c>
      <c r="Y213" s="9" t="s">
        <v>54</v>
      </c>
      <c r="Z213" s="8" t="s">
        <v>73</v>
      </c>
      <c r="AA213" s="40">
        <v>0</v>
      </c>
      <c r="AB213" s="41"/>
      <c r="AC213" s="42" t="s">
        <v>107</v>
      </c>
      <c r="AD213" s="43"/>
      <c r="AE213" s="47"/>
      <c r="AF213" s="44"/>
    </row>
    <row r="214" spans="1:32" x14ac:dyDescent="0.25">
      <c r="A214" s="3">
        <v>748</v>
      </c>
      <c r="B214" s="4" t="s">
        <v>469</v>
      </c>
      <c r="C214" s="4" t="s">
        <v>26</v>
      </c>
      <c r="D214" s="4" t="s">
        <v>27</v>
      </c>
      <c r="E214" s="4" t="s">
        <v>28</v>
      </c>
      <c r="F214" s="4">
        <v>2018</v>
      </c>
      <c r="G214" s="55">
        <v>85</v>
      </c>
      <c r="H214" s="55" t="s">
        <v>977</v>
      </c>
      <c r="I214" s="55">
        <v>2</v>
      </c>
      <c r="J214" s="4" t="s">
        <v>29</v>
      </c>
      <c r="K214" s="4" t="s">
        <v>38</v>
      </c>
      <c r="L214" s="4" t="s">
        <v>31</v>
      </c>
      <c r="M214" s="4" t="s">
        <v>108</v>
      </c>
      <c r="N214" s="4" t="s">
        <v>978</v>
      </c>
      <c r="O214" s="4" t="s">
        <v>983</v>
      </c>
      <c r="P214" s="4" t="s">
        <v>984</v>
      </c>
      <c r="Q214" s="4" t="s">
        <v>985</v>
      </c>
      <c r="R214" s="4" t="s">
        <v>986</v>
      </c>
      <c r="S214" s="4">
        <v>1</v>
      </c>
      <c r="T214" s="4" t="s">
        <v>70</v>
      </c>
      <c r="U214" s="4" t="s">
        <v>477</v>
      </c>
      <c r="V214" s="4" t="s">
        <v>987</v>
      </c>
      <c r="W214" s="4" t="s">
        <v>34</v>
      </c>
      <c r="X214" s="4" t="s">
        <v>107</v>
      </c>
      <c r="Y214" s="9" t="s">
        <v>1016</v>
      </c>
      <c r="Z214" s="8" t="s">
        <v>70</v>
      </c>
      <c r="AA214" s="40"/>
      <c r="AB214" s="41"/>
      <c r="AC214" s="42"/>
      <c r="AD214" s="43"/>
      <c r="AE214" s="47"/>
      <c r="AF214" s="44"/>
    </row>
    <row r="215" spans="1:32" x14ac:dyDescent="0.25">
      <c r="A215" s="3">
        <v>749</v>
      </c>
      <c r="B215" s="4" t="s">
        <v>469</v>
      </c>
      <c r="C215" s="4" t="s">
        <v>26</v>
      </c>
      <c r="D215" s="4" t="s">
        <v>27</v>
      </c>
      <c r="E215" s="4" t="s">
        <v>28</v>
      </c>
      <c r="F215" s="4">
        <v>2018</v>
      </c>
      <c r="G215" s="55">
        <v>85</v>
      </c>
      <c r="H215" s="55" t="s">
        <v>977</v>
      </c>
      <c r="I215" s="55">
        <v>3</v>
      </c>
      <c r="J215" s="4" t="s">
        <v>29</v>
      </c>
      <c r="K215" s="4" t="s">
        <v>38</v>
      </c>
      <c r="L215" s="4" t="s">
        <v>31</v>
      </c>
      <c r="M215" s="4" t="s">
        <v>108</v>
      </c>
      <c r="N215" s="4" t="s">
        <v>978</v>
      </c>
      <c r="O215" s="4" t="s">
        <v>988</v>
      </c>
      <c r="P215" s="4" t="s">
        <v>989</v>
      </c>
      <c r="Q215" s="4" t="s">
        <v>990</v>
      </c>
      <c r="R215" s="4" t="s">
        <v>991</v>
      </c>
      <c r="S215" s="4">
        <v>338</v>
      </c>
      <c r="T215" s="4" t="s">
        <v>70</v>
      </c>
      <c r="U215" s="4" t="s">
        <v>477</v>
      </c>
      <c r="V215" s="4" t="s">
        <v>478</v>
      </c>
      <c r="W215" s="4" t="s">
        <v>34</v>
      </c>
      <c r="X215" s="4" t="s">
        <v>107</v>
      </c>
      <c r="Y215" s="9" t="s">
        <v>1016</v>
      </c>
      <c r="Z215" s="8" t="s">
        <v>70</v>
      </c>
      <c r="AA215" s="40"/>
      <c r="AB215" s="41"/>
      <c r="AC215" s="42"/>
      <c r="AD215" s="43"/>
      <c r="AE215" s="47"/>
      <c r="AF215" s="44"/>
    </row>
    <row r="216" spans="1:32" x14ac:dyDescent="0.25">
      <c r="A216" s="3">
        <v>750</v>
      </c>
      <c r="B216" s="4" t="s">
        <v>469</v>
      </c>
      <c r="C216" s="4" t="s">
        <v>26</v>
      </c>
      <c r="D216" s="4" t="s">
        <v>27</v>
      </c>
      <c r="E216" s="4" t="s">
        <v>28</v>
      </c>
      <c r="F216" s="4">
        <v>2018</v>
      </c>
      <c r="G216" s="55">
        <v>85</v>
      </c>
      <c r="H216" s="55" t="s">
        <v>992</v>
      </c>
      <c r="I216" s="55">
        <v>1</v>
      </c>
      <c r="J216" s="4" t="s">
        <v>29</v>
      </c>
      <c r="K216" s="4" t="s">
        <v>38</v>
      </c>
      <c r="L216" s="4" t="s">
        <v>31</v>
      </c>
      <c r="M216" s="4" t="s">
        <v>108</v>
      </c>
      <c r="N216" s="4" t="s">
        <v>993</v>
      </c>
      <c r="O216" s="4" t="s">
        <v>994</v>
      </c>
      <c r="P216" s="4" t="s">
        <v>995</v>
      </c>
      <c r="Q216" s="4" t="s">
        <v>996</v>
      </c>
      <c r="R216" s="4" t="s">
        <v>997</v>
      </c>
      <c r="S216" s="4">
        <v>1</v>
      </c>
      <c r="T216" s="4" t="s">
        <v>45</v>
      </c>
      <c r="U216" s="4" t="s">
        <v>477</v>
      </c>
      <c r="V216" s="4" t="s">
        <v>529</v>
      </c>
      <c r="W216" s="4" t="s">
        <v>34</v>
      </c>
      <c r="X216" s="4" t="s">
        <v>107</v>
      </c>
      <c r="Y216" s="8" t="s">
        <v>1016</v>
      </c>
      <c r="Z216" s="8" t="s">
        <v>45</v>
      </c>
      <c r="AA216" s="40"/>
      <c r="AB216" s="41"/>
      <c r="AC216" s="42"/>
      <c r="AD216" s="43"/>
      <c r="AE216" s="47"/>
      <c r="AF216" s="44"/>
    </row>
    <row r="217" spans="1:32" x14ac:dyDescent="0.25">
      <c r="A217" s="3">
        <v>751</v>
      </c>
      <c r="B217" s="4" t="s">
        <v>469</v>
      </c>
      <c r="C217" s="4" t="s">
        <v>26</v>
      </c>
      <c r="D217" s="4" t="s">
        <v>27</v>
      </c>
      <c r="E217" s="4" t="s">
        <v>28</v>
      </c>
      <c r="F217" s="4">
        <v>2018</v>
      </c>
      <c r="G217" s="55">
        <v>85</v>
      </c>
      <c r="H217" s="55" t="s">
        <v>998</v>
      </c>
      <c r="I217" s="55">
        <v>1</v>
      </c>
      <c r="J217" s="4" t="s">
        <v>29</v>
      </c>
      <c r="K217" s="4" t="s">
        <v>38</v>
      </c>
      <c r="L217" s="4" t="s">
        <v>31</v>
      </c>
      <c r="M217" s="4" t="s">
        <v>108</v>
      </c>
      <c r="N217" s="4" t="s">
        <v>999</v>
      </c>
      <c r="O217" s="4" t="s">
        <v>1000</v>
      </c>
      <c r="P217" s="4" t="s">
        <v>1001</v>
      </c>
      <c r="Q217" s="4" t="s">
        <v>1002</v>
      </c>
      <c r="R217" s="4" t="s">
        <v>1003</v>
      </c>
      <c r="S217" s="4">
        <v>1</v>
      </c>
      <c r="T217" s="4" t="s">
        <v>45</v>
      </c>
      <c r="U217" s="4" t="s">
        <v>477</v>
      </c>
      <c r="V217" s="4" t="s">
        <v>478</v>
      </c>
      <c r="W217" s="4" t="s">
        <v>34</v>
      </c>
      <c r="X217" s="4" t="s">
        <v>107</v>
      </c>
      <c r="Y217" s="8" t="s">
        <v>1016</v>
      </c>
      <c r="Z217" s="8" t="s">
        <v>45</v>
      </c>
      <c r="AA217" s="40"/>
      <c r="AB217" s="41"/>
      <c r="AC217" s="42"/>
      <c r="AD217" s="43"/>
      <c r="AE217" s="47"/>
      <c r="AF217" s="44"/>
    </row>
    <row r="218" spans="1:32" x14ac:dyDescent="0.25">
      <c r="A218" s="3">
        <v>754</v>
      </c>
      <c r="B218" s="4" t="s">
        <v>469</v>
      </c>
      <c r="C218" s="4" t="s">
        <v>26</v>
      </c>
      <c r="D218" s="4" t="s">
        <v>27</v>
      </c>
      <c r="E218" s="4" t="s">
        <v>28</v>
      </c>
      <c r="F218" s="4">
        <v>2018</v>
      </c>
      <c r="G218" s="55">
        <v>85</v>
      </c>
      <c r="H218" s="55" t="s">
        <v>1004</v>
      </c>
      <c r="I218" s="55">
        <v>1</v>
      </c>
      <c r="J218" s="4" t="s">
        <v>29</v>
      </c>
      <c r="K218" s="4" t="s">
        <v>38</v>
      </c>
      <c r="L218" s="4" t="s">
        <v>31</v>
      </c>
      <c r="M218" s="4" t="s">
        <v>108</v>
      </c>
      <c r="N218" s="4" t="s">
        <v>1005</v>
      </c>
      <c r="O218" s="4" t="s">
        <v>1006</v>
      </c>
      <c r="P218" s="4" t="s">
        <v>1007</v>
      </c>
      <c r="Q218" s="4" t="s">
        <v>1008</v>
      </c>
      <c r="R218" s="4" t="s">
        <v>1009</v>
      </c>
      <c r="S218" s="4">
        <v>1</v>
      </c>
      <c r="T218" s="4" t="s">
        <v>1010</v>
      </c>
      <c r="U218" s="4" t="s">
        <v>477</v>
      </c>
      <c r="V218" s="4" t="s">
        <v>529</v>
      </c>
      <c r="W218" s="4" t="s">
        <v>34</v>
      </c>
      <c r="X218" s="4" t="s">
        <v>107</v>
      </c>
      <c r="Y218" s="8" t="s">
        <v>1016</v>
      </c>
      <c r="Z218" s="8" t="s">
        <v>1010</v>
      </c>
      <c r="AA218" s="40"/>
      <c r="AB218" s="41"/>
      <c r="AC218" s="42"/>
      <c r="AD218" s="43"/>
      <c r="AE218" s="47"/>
      <c r="AF218" s="44"/>
    </row>
    <row r="219" spans="1:32" x14ac:dyDescent="0.25">
      <c r="A219" s="3">
        <v>755</v>
      </c>
      <c r="B219" s="4" t="s">
        <v>469</v>
      </c>
      <c r="C219" s="4" t="s">
        <v>26</v>
      </c>
      <c r="D219" s="4" t="s">
        <v>27</v>
      </c>
      <c r="E219" s="4" t="s">
        <v>28</v>
      </c>
      <c r="F219" s="4">
        <v>2018</v>
      </c>
      <c r="G219" s="55">
        <v>85</v>
      </c>
      <c r="H219" s="55" t="s">
        <v>1004</v>
      </c>
      <c r="I219" s="55">
        <v>2</v>
      </c>
      <c r="J219" s="4" t="s">
        <v>29</v>
      </c>
      <c r="K219" s="4" t="s">
        <v>38</v>
      </c>
      <c r="L219" s="4" t="s">
        <v>31</v>
      </c>
      <c r="M219" s="4" t="s">
        <v>108</v>
      </c>
      <c r="N219" s="4" t="s">
        <v>1005</v>
      </c>
      <c r="O219" s="4" t="s">
        <v>1006</v>
      </c>
      <c r="P219" s="4" t="s">
        <v>1011</v>
      </c>
      <c r="Q219" s="4" t="s">
        <v>1012</v>
      </c>
      <c r="R219" s="4" t="s">
        <v>1013</v>
      </c>
      <c r="S219" s="4">
        <v>1</v>
      </c>
      <c r="T219" s="4" t="s">
        <v>1010</v>
      </c>
      <c r="U219" s="4" t="s">
        <v>477</v>
      </c>
      <c r="V219" s="4" t="s">
        <v>529</v>
      </c>
      <c r="W219" s="4" t="s">
        <v>34</v>
      </c>
      <c r="X219" s="4" t="s">
        <v>107</v>
      </c>
      <c r="Y219" s="8" t="s">
        <v>1016</v>
      </c>
      <c r="Z219" s="8" t="s">
        <v>1010</v>
      </c>
      <c r="AA219" s="40"/>
      <c r="AB219" s="41"/>
      <c r="AC219" s="42"/>
      <c r="AD219" s="43"/>
      <c r="AE219" s="47"/>
      <c r="AF219" s="44"/>
    </row>
    <row r="220" spans="1:32" x14ac:dyDescent="0.25">
      <c r="G220" s="29"/>
      <c r="H220" s="29"/>
      <c r="I220" s="29"/>
      <c r="AE220" s="19"/>
    </row>
    <row r="221" spans="1:32" x14ac:dyDescent="0.25">
      <c r="G221" s="29"/>
      <c r="H221" s="29"/>
      <c r="I221" s="29"/>
      <c r="AE221" s="19"/>
    </row>
    <row r="222" spans="1:32" x14ac:dyDescent="0.25">
      <c r="G222" s="29"/>
      <c r="H222" s="29"/>
      <c r="I222" s="29"/>
      <c r="AE222" s="19"/>
    </row>
    <row r="223" spans="1:32" x14ac:dyDescent="0.25">
      <c r="G223" s="29"/>
      <c r="H223" s="29"/>
      <c r="I223" s="29"/>
      <c r="AE223" s="19"/>
    </row>
    <row r="224" spans="1:32" x14ac:dyDescent="0.25">
      <c r="G224" s="29"/>
      <c r="H224" s="29"/>
      <c r="I224" s="29"/>
      <c r="AE224" s="19"/>
    </row>
    <row r="225" spans="7:31" x14ac:dyDescent="0.25">
      <c r="G225" s="29"/>
      <c r="H225" s="29"/>
      <c r="I225" s="29"/>
      <c r="AE225" s="19"/>
    </row>
    <row r="226" spans="7:31" x14ac:dyDescent="0.25">
      <c r="G226" s="29"/>
      <c r="H226" s="29"/>
      <c r="I226" s="29"/>
      <c r="AE226" s="19"/>
    </row>
    <row r="227" spans="7:31" x14ac:dyDescent="0.25">
      <c r="G227" s="29"/>
      <c r="H227" s="29"/>
      <c r="I227" s="29"/>
      <c r="AE227" s="19"/>
    </row>
    <row r="228" spans="7:31" x14ac:dyDescent="0.25">
      <c r="G228" s="29"/>
      <c r="H228" s="29"/>
      <c r="I228" s="29"/>
      <c r="AE228" s="19"/>
    </row>
    <row r="229" spans="7:31" x14ac:dyDescent="0.25">
      <c r="G229" s="29"/>
      <c r="H229" s="29"/>
      <c r="I229" s="29"/>
      <c r="AE229" s="19"/>
    </row>
    <row r="230" spans="7:31" x14ac:dyDescent="0.25">
      <c r="G230" s="29"/>
      <c r="H230" s="29"/>
      <c r="I230" s="29"/>
      <c r="AE230" s="19"/>
    </row>
    <row r="231" spans="7:31" x14ac:dyDescent="0.25">
      <c r="G231" s="29"/>
      <c r="H231" s="29"/>
      <c r="I231" s="29"/>
      <c r="AE231" s="19"/>
    </row>
    <row r="232" spans="7:31" x14ac:dyDescent="0.25">
      <c r="G232" s="29"/>
      <c r="H232" s="29"/>
      <c r="I232" s="29"/>
      <c r="AE232" s="19"/>
    </row>
    <row r="233" spans="7:31" x14ac:dyDescent="0.25">
      <c r="G233" s="29"/>
      <c r="H233" s="29"/>
      <c r="I233" s="29"/>
      <c r="AE233" s="19"/>
    </row>
    <row r="234" spans="7:31" x14ac:dyDescent="0.25">
      <c r="G234" s="29"/>
      <c r="H234" s="29"/>
      <c r="I234" s="29"/>
      <c r="AE234" s="19"/>
    </row>
    <row r="235" spans="7:31" x14ac:dyDescent="0.25">
      <c r="G235" s="29"/>
      <c r="H235" s="29"/>
      <c r="I235" s="29"/>
      <c r="AE235" s="19"/>
    </row>
    <row r="236" spans="7:31" x14ac:dyDescent="0.25">
      <c r="G236" s="29"/>
      <c r="H236" s="29"/>
      <c r="I236" s="29"/>
      <c r="AE236" s="19"/>
    </row>
    <row r="237" spans="7:31" x14ac:dyDescent="0.25">
      <c r="G237" s="29"/>
      <c r="H237" s="29"/>
      <c r="I237" s="29"/>
      <c r="AE237" s="19"/>
    </row>
    <row r="238" spans="7:31" x14ac:dyDescent="0.25">
      <c r="G238" s="29"/>
      <c r="H238" s="29"/>
      <c r="I238" s="29"/>
      <c r="AE238" s="19"/>
    </row>
    <row r="239" spans="7:31" x14ac:dyDescent="0.25">
      <c r="G239" s="29"/>
      <c r="H239" s="29"/>
      <c r="I239" s="29"/>
      <c r="AE239" s="19"/>
    </row>
    <row r="240" spans="7:31" x14ac:dyDescent="0.25">
      <c r="G240" s="29"/>
      <c r="H240" s="29"/>
      <c r="I240" s="29"/>
      <c r="AE240" s="19"/>
    </row>
    <row r="241" spans="7:31" x14ac:dyDescent="0.25">
      <c r="G241" s="29"/>
      <c r="H241" s="29"/>
      <c r="I241" s="29"/>
      <c r="AE241" s="19"/>
    </row>
    <row r="242" spans="7:31" x14ac:dyDescent="0.25">
      <c r="G242" s="29"/>
      <c r="H242" s="29"/>
      <c r="I242" s="29"/>
      <c r="AE242" s="19"/>
    </row>
    <row r="243" spans="7:31" x14ac:dyDescent="0.25">
      <c r="G243" s="29"/>
      <c r="H243" s="29"/>
      <c r="I243" s="29"/>
      <c r="AE243" s="19"/>
    </row>
    <row r="244" spans="7:31" x14ac:dyDescent="0.25">
      <c r="G244" s="29"/>
      <c r="H244" s="29"/>
      <c r="I244" s="29"/>
      <c r="AE244" s="19"/>
    </row>
    <row r="245" spans="7:31" x14ac:dyDescent="0.25">
      <c r="G245" s="29"/>
      <c r="H245" s="29"/>
      <c r="I245" s="29"/>
      <c r="AE245" s="19"/>
    </row>
    <row r="246" spans="7:31" x14ac:dyDescent="0.25">
      <c r="G246" s="29"/>
      <c r="H246" s="29"/>
      <c r="I246" s="29"/>
      <c r="AE246" s="19"/>
    </row>
    <row r="247" spans="7:31" x14ac:dyDescent="0.25">
      <c r="G247" s="29"/>
      <c r="H247" s="29"/>
      <c r="I247" s="29"/>
      <c r="AE247" s="19"/>
    </row>
    <row r="248" spans="7:31" x14ac:dyDescent="0.25">
      <c r="AE248" s="19"/>
    </row>
    <row r="249" spans="7:31" x14ac:dyDescent="0.25">
      <c r="AE249" s="19"/>
    </row>
    <row r="250" spans="7:31" x14ac:dyDescent="0.25">
      <c r="AE250" s="19"/>
    </row>
    <row r="251" spans="7:31" x14ac:dyDescent="0.25">
      <c r="AE251" s="19"/>
    </row>
    <row r="252" spans="7:31" x14ac:dyDescent="0.25">
      <c r="AE252" s="19"/>
    </row>
    <row r="253" spans="7:31" x14ac:dyDescent="0.25">
      <c r="AE253" s="19"/>
    </row>
    <row r="254" spans="7:31" x14ac:dyDescent="0.25">
      <c r="AE254" s="19"/>
    </row>
    <row r="255" spans="7:31" x14ac:dyDescent="0.25">
      <c r="AE255" s="19"/>
    </row>
    <row r="256" spans="7:31" x14ac:dyDescent="0.25">
      <c r="AE256" s="19"/>
    </row>
    <row r="257" spans="31:31" x14ac:dyDescent="0.25">
      <c r="AE257" s="19"/>
    </row>
    <row r="258" spans="31:31" x14ac:dyDescent="0.25">
      <c r="AE258" s="19"/>
    </row>
    <row r="259" spans="31:31" x14ac:dyDescent="0.25">
      <c r="AE259" s="19"/>
    </row>
    <row r="260" spans="31:31" x14ac:dyDescent="0.25">
      <c r="AE260" s="19"/>
    </row>
    <row r="261" spans="31:31" x14ac:dyDescent="0.25">
      <c r="AE261" s="19"/>
    </row>
    <row r="262" spans="31:31" x14ac:dyDescent="0.25">
      <c r="AE262" s="19"/>
    </row>
    <row r="263" spans="31:31" x14ac:dyDescent="0.25">
      <c r="AE263" s="19"/>
    </row>
    <row r="264" spans="31:31" x14ac:dyDescent="0.25">
      <c r="AE264" s="19"/>
    </row>
    <row r="265" spans="31:31" x14ac:dyDescent="0.25">
      <c r="AE265" s="19"/>
    </row>
    <row r="266" spans="31:31" x14ac:dyDescent="0.25">
      <c r="AE266" s="19"/>
    </row>
    <row r="267" spans="31:31" x14ac:dyDescent="0.25">
      <c r="AE267" s="19"/>
    </row>
    <row r="268" spans="31:31" x14ac:dyDescent="0.25">
      <c r="AE268" s="19"/>
    </row>
    <row r="269" spans="31:31" x14ac:dyDescent="0.25">
      <c r="AE269" s="19"/>
    </row>
    <row r="270" spans="31:31" x14ac:dyDescent="0.25">
      <c r="AE270" s="19"/>
    </row>
    <row r="271" spans="31:31" x14ac:dyDescent="0.25">
      <c r="AE271" s="19"/>
    </row>
    <row r="272" spans="31:31" x14ac:dyDescent="0.25">
      <c r="AE272" s="19"/>
    </row>
    <row r="273" spans="31:31" x14ac:dyDescent="0.25">
      <c r="AE273" s="19"/>
    </row>
    <row r="274" spans="31:31" x14ac:dyDescent="0.25">
      <c r="AE274" s="19"/>
    </row>
    <row r="275" spans="31:31" x14ac:dyDescent="0.25">
      <c r="AE275" s="19"/>
    </row>
    <row r="276" spans="31:31" x14ac:dyDescent="0.25">
      <c r="AE276" s="19"/>
    </row>
    <row r="277" spans="31:31" x14ac:dyDescent="0.25">
      <c r="AE277" s="19"/>
    </row>
    <row r="278" spans="31:31" x14ac:dyDescent="0.25">
      <c r="AE278" s="19"/>
    </row>
    <row r="279" spans="31:31" x14ac:dyDescent="0.25">
      <c r="AE279" s="19"/>
    </row>
    <row r="280" spans="31:31" x14ac:dyDescent="0.25">
      <c r="AE280" s="19"/>
    </row>
    <row r="281" spans="31:31" x14ac:dyDescent="0.25">
      <c r="AE281" s="19"/>
    </row>
    <row r="282" spans="31:31" x14ac:dyDescent="0.25">
      <c r="AE282" s="19"/>
    </row>
    <row r="283" spans="31:31" x14ac:dyDescent="0.25">
      <c r="AE283" s="19"/>
    </row>
    <row r="284" spans="31:31" x14ac:dyDescent="0.25">
      <c r="AE284" s="19"/>
    </row>
    <row r="285" spans="31:31" x14ac:dyDescent="0.25">
      <c r="AE285" s="19"/>
    </row>
    <row r="286" spans="31:31" x14ac:dyDescent="0.25">
      <c r="AE286" s="19"/>
    </row>
    <row r="287" spans="31:31" x14ac:dyDescent="0.25">
      <c r="AE287" s="19"/>
    </row>
    <row r="288" spans="31:31" x14ac:dyDescent="0.25">
      <c r="AE288" s="19"/>
    </row>
    <row r="289" spans="31:31" x14ac:dyDescent="0.25">
      <c r="AE289" s="19"/>
    </row>
    <row r="290" spans="31:31" x14ac:dyDescent="0.25">
      <c r="AE290" s="19"/>
    </row>
    <row r="291" spans="31:31" x14ac:dyDescent="0.25">
      <c r="AE291" s="19"/>
    </row>
    <row r="292" spans="31:31" x14ac:dyDescent="0.25">
      <c r="AE292" s="19"/>
    </row>
    <row r="293" spans="31:31" x14ac:dyDescent="0.25">
      <c r="AE293" s="19"/>
    </row>
    <row r="294" spans="31:31" x14ac:dyDescent="0.25">
      <c r="AE294" s="19"/>
    </row>
    <row r="295" spans="31:31" x14ac:dyDescent="0.25">
      <c r="AE295" s="19"/>
    </row>
    <row r="296" spans="31:31" x14ac:dyDescent="0.25">
      <c r="AE296" s="19"/>
    </row>
    <row r="297" spans="31:31" x14ac:dyDescent="0.25">
      <c r="AE297" s="19"/>
    </row>
    <row r="298" spans="31:31" x14ac:dyDescent="0.25">
      <c r="AE298" s="19"/>
    </row>
    <row r="299" spans="31:31" x14ac:dyDescent="0.25">
      <c r="AE299" s="19"/>
    </row>
    <row r="300" spans="31:31" x14ac:dyDescent="0.25">
      <c r="AE300" s="19"/>
    </row>
    <row r="301" spans="31:31" x14ac:dyDescent="0.25">
      <c r="AE301" s="19"/>
    </row>
    <row r="302" spans="31:31" x14ac:dyDescent="0.25">
      <c r="AE302" s="19"/>
    </row>
    <row r="303" spans="31:31" x14ac:dyDescent="0.25">
      <c r="AE303" s="19"/>
    </row>
    <row r="304" spans="31:31" x14ac:dyDescent="0.25">
      <c r="AE304" s="19"/>
    </row>
    <row r="305" spans="31:31" x14ac:dyDescent="0.25">
      <c r="AE305" s="19"/>
    </row>
    <row r="306" spans="31:31" x14ac:dyDescent="0.25">
      <c r="AE306" s="19"/>
    </row>
    <row r="307" spans="31:31" x14ac:dyDescent="0.25">
      <c r="AE307" s="19"/>
    </row>
    <row r="308" spans="31:31" x14ac:dyDescent="0.25">
      <c r="AE308" s="19"/>
    </row>
    <row r="309" spans="31:31" x14ac:dyDescent="0.25">
      <c r="AE309" s="19"/>
    </row>
    <row r="310" spans="31:31" x14ac:dyDescent="0.25">
      <c r="AE310" s="19"/>
    </row>
    <row r="311" spans="31:31" x14ac:dyDescent="0.25">
      <c r="AE311" s="19"/>
    </row>
    <row r="312" spans="31:31" x14ac:dyDescent="0.25">
      <c r="AE312" s="19"/>
    </row>
    <row r="313" spans="31:31" x14ac:dyDescent="0.25">
      <c r="AE313" s="19"/>
    </row>
    <row r="314" spans="31:31" x14ac:dyDescent="0.25">
      <c r="AE314" s="19"/>
    </row>
    <row r="315" spans="31:31" x14ac:dyDescent="0.25">
      <c r="AE315" s="19"/>
    </row>
    <row r="316" spans="31:31" x14ac:dyDescent="0.25">
      <c r="AE316" s="19"/>
    </row>
    <row r="317" spans="31:31" x14ac:dyDescent="0.25">
      <c r="AE317" s="19"/>
    </row>
    <row r="318" spans="31:31" x14ac:dyDescent="0.25">
      <c r="AE318" s="19"/>
    </row>
  </sheetData>
  <autoFilter ref="A2:AF219"/>
  <conditionalFormatting sqref="AE150">
    <cfRule type="timePeriod" dxfId="7" priority="6" timePeriod="lastWeek">
      <formula>AND(TODAY()-ROUNDDOWN(AE150,0)&gt;=(WEEKDAY(TODAY())),TODAY()-ROUNDDOWN(AE150,0)&lt;(WEEKDAY(TODAY())+7))</formula>
    </cfRule>
  </conditionalFormatting>
  <conditionalFormatting sqref="AE151">
    <cfRule type="timePeriod" dxfId="6" priority="5" timePeriod="lastWeek">
      <formula>AND(TODAY()-ROUNDDOWN(AE151,0)&gt;=(WEEKDAY(TODAY())),TODAY()-ROUNDDOWN(AE151,0)&lt;(WEEKDAY(TODAY())+7))</formula>
    </cfRule>
  </conditionalFormatting>
  <conditionalFormatting sqref="AE167">
    <cfRule type="timePeriod" dxfId="5" priority="4" timePeriod="lastWeek">
      <formula>AND(TODAY()-ROUNDDOWN(AE167,0)&gt;=(WEEKDAY(TODAY())),TODAY()-ROUNDDOWN(AE167,0)&lt;(WEEKDAY(TODAY())+7))</formula>
    </cfRule>
  </conditionalFormatting>
  <conditionalFormatting sqref="AE168">
    <cfRule type="timePeriod" dxfId="4" priority="3" timePeriod="lastWeek">
      <formula>AND(TODAY()-ROUNDDOWN(AE168,0)&gt;=(WEEKDAY(TODAY())),TODAY()-ROUNDDOWN(AE168,0)&lt;(WEEKDAY(TODAY())+7))</formula>
    </cfRule>
  </conditionalFormatting>
  <conditionalFormatting sqref="AE169">
    <cfRule type="timePeriod" dxfId="3" priority="2" timePeriod="lastWeek">
      <formula>AND(TODAY()-ROUNDDOWN(AE169,0)&gt;=(WEEKDAY(TODAY())),TODAY()-ROUNDDOWN(AE169,0)&lt;(WEEKDAY(TODAY())+7))</formula>
    </cfRule>
  </conditionalFormatting>
  <conditionalFormatting sqref="AE170">
    <cfRule type="timePeriod" dxfId="2" priority="1" timePeriod="lastWeek">
      <formula>AND(TODAY()-ROUNDDOWN(AE170,0)&gt;=(WEEKDAY(TODAY())),TODAY()-ROUNDDOWN(AE170,0)&lt;(WEEKDAY(TODAY())+7))</formula>
    </cfRule>
  </conditionalFormatting>
  <dataValidations disablePrompts="1" count="3">
    <dataValidation type="list" allowBlank="1" showInputMessage="1" showErrorMessage="1" sqref="AC7 AC146:AC157 AC97:AC103 AC212:AC213 AC161 AC16:AC17 AC40:AC42 AC25 AC181:AC185 AC20:AC21 AC163:AC173 AC13 AC10:AC11 AC80:AC95 AC105:AC106 AC44:AC46 AC123:AC124 AC126:AC132 AC134:AC139 AC190:AC193 AC108:AC121 AC200:AC205 AC188 AC196:AC198 AC175:AC178">
      <formula1>$BC$2:$BC$2</formula1>
    </dataValidation>
    <dataValidation type="textLength" allowBlank="1" showInputMessage="1" showErrorMessage="1" errorTitle="Entrada no válida" error="Escriba un texto  Maximo 600 Caracteres" promptTitle="Cualquier contenido Maximo 600 Caracteres" sqref="AF3">
      <formula1>0</formula1>
      <formula2>600</formula2>
    </dataValidation>
    <dataValidation type="date" allowBlank="1" showInputMessage="1" errorTitle="Entrada no válida" error="Por favor escriba una fecha válida (AAAA/MM/DD)" promptTitle="Ingrese una fecha (AAAA/MM/DD)" sqref="AD3:AD6 AD12 AD19 AD22 AD27:AD29 AD47 AD59:AD61 AD73:AD76 AD162">
      <formula1>1900/1/1</formula1>
      <formula2>3000/1/1</formula2>
    </dataValidation>
  </dataValidations>
  <pageMargins left="0.25" right="0.70833333333333337" top="0.75" bottom="0.75"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ESTADISTICA</vt:lpstr>
      <vt:lpstr>SPS</vt: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dcterms:created xsi:type="dcterms:W3CDTF">2018-10-09T13:15:15Z</dcterms:created>
  <dcterms:modified xsi:type="dcterms:W3CDTF">2018-12-05T16:31:19Z</dcterms:modified>
</cp:coreProperties>
</file>